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920" windowHeight="10470" activeTab="0"/>
  </bookViews>
  <sheets>
    <sheet name="Tax Reporting Statement" sheetId="1" r:id="rId1"/>
    <sheet name="2023 Gross Proceeds File" sheetId="2" r:id="rId2"/>
    <sheet name="Example" sheetId="3" r:id="rId3"/>
  </sheets>
  <definedNames>
    <definedName name="_xlnm.Print_Titles" localSheetId="1">'2023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<sst xmlns="http://schemas.openxmlformats.org/spreadsheetml/2006/main" count="52" uniqueCount="52">
  <si>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</si>
  <si>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</si>
  <si>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</si>
  <si>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Step 1:</t>
  </si>
  <si>
    <t xml:space="preserve">   -------------     X</t>
  </si>
  <si>
    <t>Step 5:</t>
  </si>
  <si>
    <t xml:space="preserve">GRANITESHARES PLATINUM TRUST </t>
  </si>
  <si>
    <t>EIN: 826644954</t>
  </si>
  <si>
    <t>CUSIP: 38748T 10 3</t>
  </si>
  <si>
    <t>Ticker: PLTM</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</si>
  <si>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PLTM shares.    </t>
  </si>
  <si>
    <t>Identify the shareholder’s pro rata ownership of platinum (in ounces).</t>
  </si>
  <si>
    <t xml:space="preserve">Cost of platinum sold </t>
  </si>
  <si>
    <t xml:space="preserve">Less: Total cost of platinum sold (Step 3) </t>
  </si>
  <si>
    <t>The Trust holds only platinum bullion and, accordingly, received no income during the year.</t>
  </si>
  <si>
    <t xml:space="preserve">The GraniteShares Platinum Trust is a grantor trust for U.S. federal income tax purposes.  As a result, the Trust itself is not subject to U.S. federal income tax.  Instead, the Trust’s income and expenses “flow through” to the Shareholders. </t>
  </si>
  <si>
    <t>Platinum Ounces  Per  Share</t>
  </si>
  <si>
    <t>Per Share Platinum Ounces Sold To Cover Expenses</t>
  </si>
  <si>
    <t>GraniteShares Platinum Trust Gross Proceeds File shows platinum ounces acquired per GraniteShares Platinum Trust (PLTM) share purchased, platinum sold (in ounces), and proceeds per GraniteShares Platinum Trust (PLTM) Share.  You can use this information to calculate your gain or loss on sale of platinum to pay trust expenses.</t>
  </si>
  <si>
    <t>Proceeds Per Share in USD</t>
  </si>
  <si>
    <t xml:space="preserve">Shareholders with several purchases should calculate gain, loss and adjusted basis separately for each purchased lot and then sum up the results of each lot to arrive at the net reportable gain or loss and the total investment expenses. The calculation of gains and losses will be affected by the cost basis method used to account for the sales. </t>
  </si>
  <si>
    <t>Calculate Shareholder’s Total Adjusted platinum held and Cost Basis</t>
  </si>
  <si>
    <t>Platinum ozs acquired (Step1)</t>
  </si>
  <si>
    <t>This information is provided by The Bank of New York Mellon, the trustee of the GraniteShares Platinum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</si>
  <si>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</si>
  <si>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</si>
  <si>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Step 3:</t>
  </si>
  <si>
    <t xml:space="preserve">Calculate cost of platinum sold from Shareholder’s account </t>
  </si>
  <si>
    <t>Total platinum ozs sold (Step 2)</t>
  </si>
  <si>
    <t xml:space="preserve">Calculate Shareholder’s gain or loss on platinum sales for each lot purchased </t>
  </si>
  <si>
    <t>Step 4:</t>
  </si>
  <si>
    <t>Total Reportable Loss</t>
  </si>
  <si>
    <t xml:space="preserve">2023 Grantor Trust Tax Reporting Statement </t>
  </si>
  <si>
    <t xml:space="preserve">The following information is being provided to assist Shareholders of the GraniteShares Platinum Trust with reporting of their taxable income and expenses for the period January 1, 2023 through December 31, 2023, pursuant to Treasury Regulation Section 1.671-5.  Under this regulation, the GraniteShares Platinum Trust is considered a "non-mortgage widely held fixed investment trust."    </t>
  </si>
  <si>
    <t>Trust expenses, which are miscellaneous itemized deductions for shareholders, are no longer deductible for individuals in 2023.  However, the sale of platinum to cover trust expenses is used to calculate each shareholder's tax basis.</t>
  </si>
  <si>
    <t>Because the Trust sold only a de minimis amount of platinum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2023 Gross Proceeds File together with an example illustrating how a Shareholder should calculate gain or loss.</t>
  </si>
  <si>
    <t>GRANITESHARES PLATINUM TRUST 2023 GROSS PROCEEDS FILE</t>
  </si>
  <si>
    <t xml:space="preserve">Calculate the platinum (in ounces) sold from Shareholder XYZ’s account during 2023 to pay expenses </t>
  </si>
  <si>
    <t>Total Proceeds: ($0.04390450 x 200 Shares)</t>
  </si>
  <si>
    <t xml:space="preserve">Less: Platinum ounces sold during 2023 (Step 2)                                  </t>
  </si>
  <si>
    <t>Adjusted Shareholder’s platinum ounces at 12/31/2023</t>
  </si>
  <si>
    <t xml:space="preserve">Less: Cost of platinum Sold during 2023 (Step 3)                           </t>
  </si>
  <si>
    <t>Adjusted Shareholder’s basis at 12/31/2023</t>
  </si>
  <si>
    <t xml:space="preserve">Example: Shareholder XYZ purchases 200 PLTM shares on 1/13/2023 at a price of $10.31 per share for a total purchase price of $2,062.  Shareholder XYZ had no other purchases or sales of PLTM shares during 2023 and held the shares for the remainder of 2023. </t>
  </si>
  <si>
    <t>Identify Shareholder XYZ’s purchase date of 1/13/2023.  In the column labeled “platinum Ounces per Share” in the Gross Proceeds File, identify the pro rata amount of platinum (i.e. 0.00975683 ounces per share) each PLTM share represents on that date.</t>
  </si>
  <si>
    <t>For Shareholder XYZ, total prorated amount of platinum ounces owned for its 1/13/2023 purchase is 1.951366 ounces (0.00975683 ozs per share multiplied by 200 shares purchased on 1/13/2023.) Note: This step should be completed for each date on which PLTM shares were purchased.</t>
  </si>
  <si>
    <t xml:space="preserve">The platinum ounces sold per share during 2023 includes the cumulative amounts of all platinum sales for the period which includes the day after the purchase date of 1/13/2023 through the day before the sell date. </t>
  </si>
  <si>
    <t xml:space="preserve">During 2023 the amount of platinum sold after the 1/13/2023 purchase date is 0.00004591 oz. per share (total ounces sold during the year, 0.00004972, less ounces sold prior to purchase, 0.00000381) for a total of 0.009182 oz. (based on the purchase of 200 shares). </t>
  </si>
  <si>
    <t>Platinum ounces Purchased on 1/13/2023  (Step 1)</t>
  </si>
  <si>
    <t>Original Purchase Cost on 1/13/2023</t>
  </si>
  <si>
    <t xml:space="preserve">Shareholder’s adjusted platinum ounces and adjusted cost calculated in Step 5 are his/her adjusted ounces of platinum and adjusted basis for the 1/13/2023 purchase at the end of 12/31/2023. </t>
  </si>
  <si>
    <t>Identify all proceeds per share received by the Trust after Shareholder XYZ’s 1/13/2023 purchase date.  During 2023, monthly sales for the period 1/14/2023 through 12/31/2023 generated proceeds per share of $0.04390450 (total proceeds of sales of platinum for the year, 0.04795547, less proceeds of sale made prior to purchase, 0.00405097). Therefore, Shareholder XYZ’s gain or loss is determined as follows: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</si>
</sst>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 numFmtId="217" formatCode="#,##0.000000"/>
    <numFmt numFmtId="218" formatCode="#,##0.0000"/>
    <numFmt numFmtId="219" formatCode="#,##0.000_);\(#,##0.000\)"/>
    <numFmt numFmtId="220" formatCode="mm/dd/yyyy"/>
  </numFmts>
  <fonts count="47">
    <font>
      <sz val="10"/>
      <name val="Arial"/>
      <family val="0"/>
    </font>
    <font>
      <sz val="8"/>
      <name val="Arial"/>
      <family val="2"/>
    </font>
    <font>
      <b/>
      <sz val="14"/>
      <name val="Times New Roman"/>
      <family val="1"/>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b/>
      <sz val="14"/>
      <name val="Arial"/>
      <family val="2"/>
    </font>
    <font>
      <b/>
      <sz val="9"/>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7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8"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0" fontId="0" fillId="0" borderId="0" xfId="0" applyFont="1" applyAlignment="1">
      <alignment horizontal="center" wrapText="1"/>
    </xf>
    <xf numFmtId="0" fontId="7"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left"/>
    </xf>
    <xf numFmtId="0" fontId="9" fillId="0" borderId="0" xfId="0" applyFont="1" applyAlignment="1">
      <alignment/>
    </xf>
    <xf numFmtId="0" fontId="9" fillId="0" borderId="0" xfId="0" applyFont="1" applyAlignment="1">
      <alignment vertical="top"/>
    </xf>
    <xf numFmtId="0" fontId="0" fillId="0" borderId="0" xfId="0" applyBorder="1" applyAlignment="1">
      <alignment/>
    </xf>
    <xf numFmtId="0" fontId="0" fillId="0" borderId="0" xfId="0" applyFont="1" applyBorder="1" applyAlignment="1">
      <alignment/>
    </xf>
    <xf numFmtId="193" fontId="0" fillId="0" borderId="0" xfId="48" applyNumberFormat="1" applyFont="1" applyBorder="1" applyAlignment="1">
      <alignment/>
    </xf>
    <xf numFmtId="0" fontId="0" fillId="0" borderId="0" xfId="0" applyFont="1" applyBorder="1" applyAlignment="1" quotePrefix="1">
      <alignment/>
    </xf>
    <xf numFmtId="43" fontId="0" fillId="0" borderId="0" xfId="0" applyNumberFormat="1" applyBorder="1" applyAlignment="1">
      <alignment/>
    </xf>
    <xf numFmtId="196" fontId="0" fillId="0" borderId="0" xfId="0" applyNumberFormat="1" applyBorder="1" applyAlignment="1">
      <alignment horizontal="center"/>
    </xf>
    <xf numFmtId="196" fontId="0" fillId="0" borderId="0" xfId="0" applyNumberFormat="1" applyAlignment="1">
      <alignment horizontal="right"/>
    </xf>
    <xf numFmtId="4" fontId="0" fillId="0" borderId="0" xfId="0" applyNumberFormat="1" applyAlignment="1">
      <alignment/>
    </xf>
    <xf numFmtId="204" fontId="0" fillId="0" borderId="0" xfId="0" applyNumberFormat="1" applyAlignment="1">
      <alignment/>
    </xf>
    <xf numFmtId="204" fontId="0" fillId="0" borderId="10" xfId="0" applyNumberFormat="1" applyBorder="1" applyAlignment="1">
      <alignment/>
    </xf>
    <xf numFmtId="196" fontId="0" fillId="0" borderId="0" xfId="0" applyNumberFormat="1" applyAlignment="1">
      <alignment/>
    </xf>
    <xf numFmtId="196" fontId="0" fillId="0" borderId="10" xfId="0" applyNumberFormat="1" applyBorder="1" applyAlignment="1">
      <alignment/>
    </xf>
    <xf numFmtId="196" fontId="0" fillId="0" borderId="0" xfId="0" applyNumberFormat="1" applyBorder="1" applyAlignment="1">
      <alignment/>
    </xf>
    <xf numFmtId="0" fontId="10"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78" fontId="2" fillId="0" borderId="0" xfId="0" applyNumberFormat="1" applyFont="1" applyAlignment="1">
      <alignment horizontal="left"/>
    </xf>
    <xf numFmtId="182" fontId="0" fillId="0" borderId="0" xfId="0" applyNumberFormat="1" applyAlignment="1">
      <alignment horizontal="center"/>
    </xf>
    <xf numFmtId="197" fontId="0" fillId="0" borderId="0" xfId="0" applyNumberFormat="1" applyFont="1" applyBorder="1" applyAlignment="1">
      <alignment/>
    </xf>
    <xf numFmtId="0" fontId="1" fillId="0" borderId="0" xfId="0" applyFont="1" applyAlignment="1">
      <alignment/>
    </xf>
    <xf numFmtId="216" fontId="9" fillId="0" borderId="10" xfId="0" applyNumberFormat="1" applyFont="1"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206" fontId="0" fillId="0" borderId="0" xfId="0" applyNumberFormat="1" applyBorder="1" applyAlignment="1">
      <alignment horizontal="center"/>
    </xf>
    <xf numFmtId="0" fontId="7" fillId="0" borderId="0" xfId="0" applyFont="1" applyAlignment="1">
      <alignment horizontal="left" vertical="top" wrapText="1"/>
    </xf>
    <xf numFmtId="0" fontId="0" fillId="0" borderId="0" xfId="0" applyAlignment="1">
      <alignment horizontal="center" vertical="top"/>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178" fontId="11" fillId="0" borderId="0" xfId="0" applyNumberFormat="1" applyFont="1" applyAlignment="1" quotePrefix="1">
      <alignment horizontal="left"/>
    </xf>
    <xf numFmtId="14" fontId="12" fillId="33" borderId="0" xfId="0" applyNumberFormat="1" applyFont="1" applyFill="1" applyBorder="1" applyAlignment="1" quotePrefix="1">
      <alignment horizontal="center"/>
    </xf>
    <xf numFmtId="182" fontId="12" fillId="33" borderId="0" xfId="44" applyNumberFormat="1" applyFont="1" applyFill="1" applyBorder="1" applyAlignment="1">
      <alignment horizontal="center" wrapText="1"/>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182" fontId="10" fillId="0" borderId="0" xfId="42" applyNumberFormat="1" applyFont="1" applyFill="1" applyAlignment="1">
      <alignment horizontal="center" vertical="center"/>
    </xf>
    <xf numFmtId="182" fontId="10" fillId="0" borderId="11" xfId="0" applyNumberFormat="1" applyFont="1" applyBorder="1" applyAlignment="1">
      <alignment horizontal="center" vertical="center"/>
    </xf>
    <xf numFmtId="0" fontId="7" fillId="0" borderId="0" xfId="0" applyFon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182" fontId="0" fillId="0" borderId="0" xfId="0" applyNumberForma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tabSelected="1" zoomScalePageLayoutView="0" workbookViewId="0" topLeftCell="A19">
      <selection activeCell="B27" sqref="B27"/>
    </sheetView>
  </sheetViews>
  <sheetFormatPr defaultColWidth="9.140625" defaultRowHeight="12.75"/>
  <cols>
    <col min="1" max="1" width="2.28125" style="0" customWidth="1"/>
    <col min="2" max="2" width="84.57421875" style="0" customWidth="1"/>
  </cols>
  <sheetData>
    <row r="3" ht="15">
      <c r="B3" s="4" t="s">
        <v>6</v>
      </c>
    </row>
    <row r="4" ht="12.75">
      <c r="B4" s="1" t="s">
        <v>32</v>
      </c>
    </row>
    <row r="5" ht="12.75">
      <c r="B5" s="1" t="s">
        <v>7</v>
      </c>
    </row>
    <row r="6" ht="12.75">
      <c r="B6" s="1" t="s">
        <v>8</v>
      </c>
    </row>
    <row r="7" ht="12.75">
      <c r="B7" s="1" t="s">
        <v>9</v>
      </c>
    </row>
    <row r="8" ht="12.75">
      <c r="B8" s="1"/>
    </row>
    <row r="9" ht="12.75">
      <c r="B9" s="44"/>
    </row>
    <row r="10" ht="12.75">
      <c r="B10" s="9"/>
    </row>
    <row r="11" ht="12.75">
      <c r="B11" s="9"/>
    </row>
    <row r="13" ht="51">
      <c r="B13" s="7" t="s">
        <v>33</v>
      </c>
    </row>
    <row r="16" ht="15">
      <c r="B16" s="3" t="s">
        <v>1</v>
      </c>
    </row>
    <row r="17" ht="42.75" customHeight="1">
      <c r="B17" s="45" t="s">
        <v>15</v>
      </c>
    </row>
    <row r="20" ht="15">
      <c r="B20" s="3" t="s">
        <v>2</v>
      </c>
    </row>
    <row r="21" ht="81" customHeight="1">
      <c r="B21" s="46" t="s">
        <v>10</v>
      </c>
    </row>
    <row r="23" ht="15" customHeight="1">
      <c r="B23" s="47" t="s">
        <v>14</v>
      </c>
    </row>
    <row r="25" ht="42.75" customHeight="1">
      <c r="B25" s="48" t="s">
        <v>34</v>
      </c>
    </row>
    <row r="27" ht="94.5" customHeight="1">
      <c r="B27" s="48" t="s">
        <v>35</v>
      </c>
    </row>
    <row r="29" ht="12.75">
      <c r="B29" s="8"/>
    </row>
    <row r="31" ht="12.75">
      <c r="B31" s="6"/>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395"/>
  <sheetViews>
    <sheetView zoomScalePageLayoutView="0" workbookViewId="0" topLeftCell="E1">
      <selection activeCell="J4" sqref="J3:P397"/>
    </sheetView>
  </sheetViews>
  <sheetFormatPr defaultColWidth="9.140625" defaultRowHeight="12.75"/>
  <cols>
    <col min="1" max="1" width="1.8515625" style="0" customWidth="1"/>
    <col min="2" max="2" width="13.7109375" style="1" customWidth="1"/>
    <col min="3" max="3" width="13.7109375" style="0" customWidth="1"/>
    <col min="4" max="5" width="13.7109375" style="36" customWidth="1"/>
    <col min="6" max="6" width="12.57421875" style="31" hidden="1" customWidth="1"/>
    <col min="7" max="7" width="6.421875" style="0" customWidth="1"/>
    <col min="8" max="8" width="4.421875" style="0" hidden="1" customWidth="1"/>
    <col min="10" max="10" width="12.8515625" style="0" customWidth="1"/>
    <col min="11" max="12" width="8.7109375" style="0" customWidth="1"/>
    <col min="13" max="13" width="10.57421875" style="0" bestFit="1" customWidth="1"/>
    <col min="15" max="15" width="10.57421875" style="0" bestFit="1" customWidth="1"/>
  </cols>
  <sheetData>
    <row r="1" spans="2:6" ht="18.75" customHeight="1">
      <c r="B1" s="49" t="s">
        <v>36</v>
      </c>
      <c r="C1" s="35"/>
      <c r="F1"/>
    </row>
    <row r="2" spans="2:8" ht="48" customHeight="1">
      <c r="B2" s="50" t="s">
        <v>0</v>
      </c>
      <c r="C2" s="51" t="s">
        <v>16</v>
      </c>
      <c r="D2" s="51" t="s">
        <v>17</v>
      </c>
      <c r="E2" s="51" t="s">
        <v>19</v>
      </c>
      <c r="F2" s="28"/>
      <c r="G2" s="10"/>
      <c r="H2" s="10"/>
    </row>
    <row r="3" spans="2:11" ht="12.75" customHeight="1">
      <c r="B3" s="52">
        <v>44927</v>
      </c>
      <c r="C3" s="53">
        <v>0.0097607</v>
      </c>
      <c r="D3" s="54"/>
      <c r="E3" s="54"/>
      <c r="K3" s="67"/>
    </row>
    <row r="4" spans="2:11" ht="12.75" customHeight="1">
      <c r="B4" s="52">
        <v>44928</v>
      </c>
      <c r="C4" s="53">
        <v>0.0097607</v>
      </c>
      <c r="D4" s="54"/>
      <c r="E4" s="54"/>
      <c r="F4" s="29"/>
      <c r="G4" s="11"/>
      <c r="H4" s="11"/>
      <c r="K4" s="67"/>
    </row>
    <row r="5" spans="2:11" ht="12.75" customHeight="1">
      <c r="B5" s="52">
        <v>44929</v>
      </c>
      <c r="C5" s="53">
        <v>0.0097607</v>
      </c>
      <c r="D5" s="54"/>
      <c r="E5" s="54"/>
      <c r="K5" s="67"/>
    </row>
    <row r="6" spans="2:11" ht="12.75" customHeight="1">
      <c r="B6" s="52">
        <v>44930</v>
      </c>
      <c r="C6" s="53">
        <v>0.0097607</v>
      </c>
      <c r="D6" s="54"/>
      <c r="E6" s="54"/>
      <c r="F6" s="30"/>
      <c r="G6" s="12"/>
      <c r="K6" s="67"/>
    </row>
    <row r="7" spans="2:11" ht="12.75" customHeight="1">
      <c r="B7" s="52">
        <v>44931</v>
      </c>
      <c r="C7" s="53">
        <v>0.0097607</v>
      </c>
      <c r="D7" s="54"/>
      <c r="E7" s="54"/>
      <c r="K7" s="67"/>
    </row>
    <row r="8" spans="2:15" ht="12.75" customHeight="1">
      <c r="B8" s="52">
        <v>44932</v>
      </c>
      <c r="C8" s="53">
        <v>0.00975683</v>
      </c>
      <c r="D8" s="54">
        <v>3.81E-06</v>
      </c>
      <c r="E8" s="54">
        <v>0.00405097</v>
      </c>
      <c r="F8" s="29"/>
      <c r="G8" s="11"/>
      <c r="K8" s="67"/>
      <c r="M8" s="67"/>
      <c r="O8" s="67"/>
    </row>
    <row r="9" spans="2:15" ht="12.75" customHeight="1">
      <c r="B9" s="52">
        <v>44933</v>
      </c>
      <c r="C9" s="53">
        <v>0.00975683</v>
      </c>
      <c r="D9" s="54"/>
      <c r="E9" s="53"/>
      <c r="K9" s="67"/>
      <c r="M9" s="67"/>
      <c r="O9" s="67"/>
    </row>
    <row r="10" spans="2:15" ht="12.75" customHeight="1">
      <c r="B10" s="52">
        <v>44934</v>
      </c>
      <c r="C10" s="53">
        <v>0.00975683</v>
      </c>
      <c r="D10" s="54"/>
      <c r="E10" s="54"/>
      <c r="F10" s="32"/>
      <c r="K10" s="67"/>
      <c r="M10" s="67"/>
      <c r="O10" s="67"/>
    </row>
    <row r="11" spans="2:15" ht="12.75" customHeight="1">
      <c r="B11" s="52">
        <v>44935</v>
      </c>
      <c r="C11" s="53">
        <v>0.00975683</v>
      </c>
      <c r="D11" s="54"/>
      <c r="E11" s="54"/>
      <c r="K11" s="67"/>
      <c r="M11" s="67"/>
      <c r="O11" s="67"/>
    </row>
    <row r="12" spans="2:15" s="2" customFormat="1" ht="12.75" customHeight="1">
      <c r="B12" s="52">
        <v>44936</v>
      </c>
      <c r="C12" s="53">
        <v>0.00975683</v>
      </c>
      <c r="D12" s="54"/>
      <c r="E12" s="54"/>
      <c r="F12" s="33"/>
      <c r="K12" s="67"/>
      <c r="M12" s="67"/>
      <c r="O12" s="67"/>
    </row>
    <row r="13" spans="2:15" s="2" customFormat="1" ht="12.75" customHeight="1">
      <c r="B13" s="52">
        <v>44937</v>
      </c>
      <c r="C13" s="53">
        <v>0.00975683</v>
      </c>
      <c r="D13" s="54"/>
      <c r="E13" s="54"/>
      <c r="F13" s="31"/>
      <c r="K13" s="67"/>
      <c r="M13" s="67"/>
      <c r="O13" s="67"/>
    </row>
    <row r="14" spans="2:15" ht="12.75" customHeight="1">
      <c r="B14" s="52">
        <v>44938</v>
      </c>
      <c r="C14" s="53">
        <v>0.00975683</v>
      </c>
      <c r="D14" s="54"/>
      <c r="E14" s="54"/>
      <c r="K14" s="67"/>
      <c r="M14" s="67"/>
      <c r="O14" s="67"/>
    </row>
    <row r="15" spans="2:15" ht="12.75" customHeight="1">
      <c r="B15" s="52">
        <v>44939</v>
      </c>
      <c r="C15" s="53">
        <v>0.00975683</v>
      </c>
      <c r="D15" s="54"/>
      <c r="E15" s="54"/>
      <c r="K15" s="67"/>
      <c r="M15" s="67"/>
      <c r="O15" s="67"/>
    </row>
    <row r="16" spans="2:15" ht="12.75" customHeight="1">
      <c r="B16" s="52">
        <v>44940</v>
      </c>
      <c r="C16" s="53">
        <v>0.00975683</v>
      </c>
      <c r="D16" s="54"/>
      <c r="E16" s="54"/>
      <c r="K16" s="67"/>
      <c r="M16" s="67"/>
      <c r="O16" s="67"/>
    </row>
    <row r="17" spans="2:15" ht="12.75" customHeight="1">
      <c r="B17" s="52">
        <v>44941</v>
      </c>
      <c r="C17" s="53">
        <v>0.00975683</v>
      </c>
      <c r="D17" s="54"/>
      <c r="E17" s="54"/>
      <c r="K17" s="67"/>
      <c r="M17" s="67"/>
      <c r="O17" s="67"/>
    </row>
    <row r="18" spans="2:15" ht="12.75" customHeight="1">
      <c r="B18" s="52">
        <v>44942</v>
      </c>
      <c r="C18" s="53">
        <v>0.00975683</v>
      </c>
      <c r="D18" s="54"/>
      <c r="E18" s="54"/>
      <c r="K18" s="67"/>
      <c r="M18" s="67"/>
      <c r="O18" s="67"/>
    </row>
    <row r="19" spans="2:15" ht="12.75" customHeight="1">
      <c r="B19" s="52">
        <v>44943</v>
      </c>
      <c r="C19" s="53">
        <v>0.00975683</v>
      </c>
      <c r="D19" s="54"/>
      <c r="E19" s="54"/>
      <c r="K19" s="67"/>
      <c r="M19" s="67"/>
      <c r="O19" s="67"/>
    </row>
    <row r="20" spans="2:15" ht="12.75" customHeight="1">
      <c r="B20" s="52">
        <v>44944</v>
      </c>
      <c r="C20" s="53">
        <v>0.00975683</v>
      </c>
      <c r="D20" s="54"/>
      <c r="E20" s="54"/>
      <c r="K20" s="67"/>
      <c r="M20" s="67"/>
      <c r="O20" s="67"/>
    </row>
    <row r="21" spans="2:15" ht="12.75" customHeight="1">
      <c r="B21" s="52">
        <v>44945</v>
      </c>
      <c r="C21" s="53">
        <v>0.00975683</v>
      </c>
      <c r="D21" s="54"/>
      <c r="E21" s="54"/>
      <c r="K21" s="67"/>
      <c r="M21" s="67"/>
      <c r="O21" s="67"/>
    </row>
    <row r="22" spans="2:15" ht="12.75" customHeight="1">
      <c r="B22" s="52">
        <v>44946</v>
      </c>
      <c r="C22" s="53">
        <v>0.0097568</v>
      </c>
      <c r="D22" s="54"/>
      <c r="E22" s="54"/>
      <c r="K22" s="67"/>
      <c r="M22" s="67"/>
      <c r="O22" s="67"/>
    </row>
    <row r="23" spans="2:15" ht="12.75" customHeight="1">
      <c r="B23" s="52">
        <v>44947</v>
      </c>
      <c r="C23" s="53">
        <v>0.0097568</v>
      </c>
      <c r="D23" s="54"/>
      <c r="E23" s="54"/>
      <c r="K23" s="67"/>
      <c r="M23" s="67"/>
      <c r="O23" s="67"/>
    </row>
    <row r="24" spans="2:15" ht="12.75" customHeight="1">
      <c r="B24" s="52">
        <v>44948</v>
      </c>
      <c r="C24" s="53">
        <v>0.0097568</v>
      </c>
      <c r="D24" s="54"/>
      <c r="E24" s="54"/>
      <c r="K24" s="67"/>
      <c r="M24" s="67"/>
      <c r="O24" s="67"/>
    </row>
    <row r="25" spans="2:15" ht="12.75" customHeight="1">
      <c r="B25" s="52">
        <v>44949</v>
      </c>
      <c r="C25" s="53">
        <v>0.0097568</v>
      </c>
      <c r="D25" s="54"/>
      <c r="E25" s="54"/>
      <c r="K25" s="67"/>
      <c r="M25" s="67"/>
      <c r="O25" s="67"/>
    </row>
    <row r="26" spans="2:15" ht="12.75" customHeight="1">
      <c r="B26" s="52">
        <v>44950</v>
      </c>
      <c r="C26" s="53">
        <v>0.0097568</v>
      </c>
      <c r="D26" s="54"/>
      <c r="E26" s="54"/>
      <c r="K26" s="67"/>
      <c r="M26" s="67"/>
      <c r="O26" s="67"/>
    </row>
    <row r="27" spans="2:15" ht="12.75" customHeight="1">
      <c r="B27" s="52">
        <v>44951</v>
      </c>
      <c r="C27" s="53">
        <v>0.0097568</v>
      </c>
      <c r="D27" s="54"/>
      <c r="E27" s="54"/>
      <c r="K27" s="67"/>
      <c r="M27" s="67"/>
      <c r="O27" s="67"/>
    </row>
    <row r="28" spans="2:15" ht="12.75" customHeight="1">
      <c r="B28" s="52">
        <v>44952</v>
      </c>
      <c r="C28" s="53">
        <v>0.0097568</v>
      </c>
      <c r="D28" s="54"/>
      <c r="E28" s="54"/>
      <c r="K28" s="67"/>
      <c r="M28" s="67"/>
      <c r="O28" s="67"/>
    </row>
    <row r="29" spans="2:15" ht="12.75" customHeight="1">
      <c r="B29" s="52">
        <v>44953</v>
      </c>
      <c r="C29" s="53">
        <v>0.0097568</v>
      </c>
      <c r="D29" s="54"/>
      <c r="E29" s="54"/>
      <c r="K29" s="67"/>
      <c r="M29" s="67"/>
      <c r="O29" s="67"/>
    </row>
    <row r="30" spans="2:15" ht="12.75" customHeight="1">
      <c r="B30" s="52">
        <v>44954</v>
      </c>
      <c r="C30" s="53">
        <v>0.0097568</v>
      </c>
      <c r="D30" s="54"/>
      <c r="E30" s="54"/>
      <c r="K30" s="67"/>
      <c r="M30" s="67"/>
      <c r="O30" s="67"/>
    </row>
    <row r="31" spans="2:15" ht="12.75" customHeight="1">
      <c r="B31" s="52">
        <v>44955</v>
      </c>
      <c r="C31" s="53">
        <v>0.0097568</v>
      </c>
      <c r="D31" s="54"/>
      <c r="E31" s="54"/>
      <c r="K31" s="67"/>
      <c r="M31" s="67"/>
      <c r="O31" s="67"/>
    </row>
    <row r="32" spans="2:15" ht="12.75" customHeight="1">
      <c r="B32" s="52">
        <v>44956</v>
      </c>
      <c r="C32" s="53">
        <v>0.0097568</v>
      </c>
      <c r="D32" s="54"/>
      <c r="E32" s="54"/>
      <c r="K32" s="67"/>
      <c r="M32" s="67"/>
      <c r="O32" s="67"/>
    </row>
    <row r="33" spans="2:15" ht="12.75" customHeight="1">
      <c r="B33" s="52">
        <v>44957</v>
      </c>
      <c r="C33" s="53">
        <v>0.0097568</v>
      </c>
      <c r="D33" s="54"/>
      <c r="E33" s="54"/>
      <c r="F33" s="34"/>
      <c r="K33" s="67"/>
      <c r="M33" s="67"/>
      <c r="O33" s="67"/>
    </row>
    <row r="34" spans="2:15" ht="12.75" customHeight="1">
      <c r="B34" s="52">
        <v>44958</v>
      </c>
      <c r="C34" s="53">
        <v>0.0097568</v>
      </c>
      <c r="D34" s="54"/>
      <c r="E34" s="54"/>
      <c r="K34" s="67"/>
      <c r="M34" s="67"/>
      <c r="O34" s="67"/>
    </row>
    <row r="35" spans="2:15" ht="12.75" customHeight="1">
      <c r="B35" s="52">
        <v>44959</v>
      </c>
      <c r="C35" s="53">
        <v>0.0097568</v>
      </c>
      <c r="D35" s="54"/>
      <c r="E35" s="54"/>
      <c r="K35" s="67"/>
      <c r="M35" s="67"/>
      <c r="O35" s="67"/>
    </row>
    <row r="36" spans="2:15" ht="12.75" customHeight="1">
      <c r="B36" s="52">
        <v>44960</v>
      </c>
      <c r="C36" s="53">
        <v>0.00975262</v>
      </c>
      <c r="D36" s="54">
        <v>4.18E-06</v>
      </c>
      <c r="E36" s="53">
        <v>0.00431832</v>
      </c>
      <c r="K36" s="67"/>
      <c r="M36" s="67"/>
      <c r="O36" s="67"/>
    </row>
    <row r="37" spans="2:15" ht="12.75" customHeight="1">
      <c r="B37" s="52">
        <v>44961</v>
      </c>
      <c r="C37" s="53">
        <v>0.00975262</v>
      </c>
      <c r="D37" s="54"/>
      <c r="E37" s="54"/>
      <c r="K37" s="67"/>
      <c r="M37" s="67"/>
      <c r="O37" s="67"/>
    </row>
    <row r="38" spans="2:15" ht="12.75" customHeight="1">
      <c r="B38" s="52">
        <v>44962</v>
      </c>
      <c r="C38" s="53">
        <v>0.00975262</v>
      </c>
      <c r="D38" s="54"/>
      <c r="E38" s="54"/>
      <c r="K38" s="67"/>
      <c r="M38" s="67"/>
      <c r="O38" s="67"/>
    </row>
    <row r="39" spans="2:15" ht="12.75" customHeight="1">
      <c r="B39" s="52">
        <v>44963</v>
      </c>
      <c r="C39" s="53">
        <v>0.00975262</v>
      </c>
      <c r="D39" s="54"/>
      <c r="E39" s="54"/>
      <c r="K39" s="67"/>
      <c r="M39" s="67"/>
      <c r="O39" s="67"/>
    </row>
    <row r="40" spans="2:15" ht="12.75" customHeight="1">
      <c r="B40" s="52">
        <v>44964</v>
      </c>
      <c r="C40" s="53">
        <v>0.00975262</v>
      </c>
      <c r="D40" s="54"/>
      <c r="E40" s="54"/>
      <c r="K40" s="67"/>
      <c r="M40" s="67"/>
      <c r="O40" s="67"/>
    </row>
    <row r="41" spans="2:15" ht="12.75" customHeight="1">
      <c r="B41" s="52">
        <v>44965</v>
      </c>
      <c r="C41" s="53">
        <v>0.00975262</v>
      </c>
      <c r="D41" s="54"/>
      <c r="E41" s="54"/>
      <c r="K41" s="67"/>
      <c r="M41" s="67"/>
      <c r="O41" s="67"/>
    </row>
    <row r="42" spans="2:15" ht="12.75" customHeight="1">
      <c r="B42" s="52">
        <v>44966</v>
      </c>
      <c r="C42" s="53">
        <v>0.00975262</v>
      </c>
      <c r="D42" s="54"/>
      <c r="E42" s="54"/>
      <c r="K42" s="67"/>
      <c r="M42" s="67"/>
      <c r="O42" s="67"/>
    </row>
    <row r="43" spans="2:15" ht="12.75" customHeight="1">
      <c r="B43" s="52">
        <v>44967</v>
      </c>
      <c r="C43" s="53">
        <v>0.00975262</v>
      </c>
      <c r="D43" s="54"/>
      <c r="E43" s="54"/>
      <c r="K43" s="67"/>
      <c r="M43" s="67"/>
      <c r="O43" s="67"/>
    </row>
    <row r="44" spans="2:15" ht="12.75" customHeight="1">
      <c r="B44" s="52">
        <v>44968</v>
      </c>
      <c r="C44" s="53">
        <v>0.00975262</v>
      </c>
      <c r="D44" s="54"/>
      <c r="E44" s="54"/>
      <c r="K44" s="67"/>
      <c r="M44" s="67"/>
      <c r="O44" s="67"/>
    </row>
    <row r="45" spans="2:15" ht="12.75" customHeight="1">
      <c r="B45" s="52">
        <v>44969</v>
      </c>
      <c r="C45" s="53">
        <v>0.00975262</v>
      </c>
      <c r="D45" s="54"/>
      <c r="E45" s="54"/>
      <c r="K45" s="67"/>
      <c r="M45" s="67"/>
      <c r="O45" s="67"/>
    </row>
    <row r="46" spans="2:15" ht="12.75" customHeight="1">
      <c r="B46" s="52">
        <v>44970</v>
      </c>
      <c r="C46" s="53">
        <v>0.00975262</v>
      </c>
      <c r="D46" s="54"/>
      <c r="E46" s="54"/>
      <c r="K46" s="67"/>
      <c r="M46" s="67"/>
      <c r="O46" s="67"/>
    </row>
    <row r="47" spans="2:15" ht="12.75" customHeight="1">
      <c r="B47" s="52">
        <v>44971</v>
      </c>
      <c r="C47" s="53">
        <v>0.00975262</v>
      </c>
      <c r="D47" s="54"/>
      <c r="E47" s="54"/>
      <c r="K47" s="67"/>
      <c r="M47" s="67"/>
      <c r="O47" s="67"/>
    </row>
    <row r="48" spans="2:15" ht="12.75" customHeight="1">
      <c r="B48" s="52">
        <v>44972</v>
      </c>
      <c r="C48" s="53">
        <v>0.00975262</v>
      </c>
      <c r="D48" s="54"/>
      <c r="E48" s="54"/>
      <c r="K48" s="67"/>
      <c r="M48" s="67"/>
      <c r="O48" s="67"/>
    </row>
    <row r="49" spans="2:15" ht="12.75" customHeight="1">
      <c r="B49" s="52">
        <v>44973</v>
      </c>
      <c r="C49" s="53">
        <v>0.00975262</v>
      </c>
      <c r="D49" s="54"/>
      <c r="E49" s="54"/>
      <c r="K49" s="67"/>
      <c r="M49" s="67"/>
      <c r="O49" s="67"/>
    </row>
    <row r="50" spans="2:15" ht="12.75" customHeight="1">
      <c r="B50" s="52">
        <v>44974</v>
      </c>
      <c r="C50" s="53">
        <v>0.00975262</v>
      </c>
      <c r="D50" s="54"/>
      <c r="E50" s="54"/>
      <c r="K50" s="67"/>
      <c r="M50" s="67"/>
      <c r="O50" s="67"/>
    </row>
    <row r="51" spans="2:15" ht="12.75" customHeight="1">
      <c r="B51" s="52">
        <v>44975</v>
      </c>
      <c r="C51" s="53">
        <v>0.00975262</v>
      </c>
      <c r="D51" s="54"/>
      <c r="E51" s="54"/>
      <c r="K51" s="67"/>
      <c r="M51" s="67"/>
      <c r="O51" s="67"/>
    </row>
    <row r="52" spans="2:15" ht="12.75" customHeight="1">
      <c r="B52" s="52">
        <v>44976</v>
      </c>
      <c r="C52" s="53">
        <v>0.00975262</v>
      </c>
      <c r="D52" s="54"/>
      <c r="E52" s="54"/>
      <c r="K52" s="67"/>
      <c r="M52" s="67"/>
      <c r="O52" s="67"/>
    </row>
    <row r="53" spans="2:15" ht="12.75" customHeight="1">
      <c r="B53" s="52">
        <v>44977</v>
      </c>
      <c r="C53" s="53">
        <v>0.00975262</v>
      </c>
      <c r="D53" s="54"/>
      <c r="E53" s="54"/>
      <c r="K53" s="67"/>
      <c r="M53" s="67"/>
      <c r="O53" s="67"/>
    </row>
    <row r="54" spans="2:15" ht="12.75" customHeight="1">
      <c r="B54" s="52">
        <v>44978</v>
      </c>
      <c r="C54" s="53">
        <v>0.00975262</v>
      </c>
      <c r="D54" s="54"/>
      <c r="E54" s="54"/>
      <c r="K54" s="67"/>
      <c r="M54" s="67"/>
      <c r="O54" s="67"/>
    </row>
    <row r="55" spans="2:15" ht="12.75" customHeight="1">
      <c r="B55" s="52">
        <v>44979</v>
      </c>
      <c r="C55" s="53">
        <v>0.00975262</v>
      </c>
      <c r="D55" s="54"/>
      <c r="E55" s="54"/>
      <c r="K55" s="67"/>
      <c r="M55" s="67"/>
      <c r="O55" s="67"/>
    </row>
    <row r="56" spans="2:15" ht="12.75" customHeight="1">
      <c r="B56" s="52">
        <v>44980</v>
      </c>
      <c r="C56" s="53">
        <v>0.00975262</v>
      </c>
      <c r="D56" s="54"/>
      <c r="E56" s="54"/>
      <c r="K56" s="67"/>
      <c r="M56" s="67"/>
      <c r="O56" s="67"/>
    </row>
    <row r="57" spans="2:15" ht="12.75" customHeight="1">
      <c r="B57" s="52">
        <v>44981</v>
      </c>
      <c r="C57" s="53">
        <v>0.00975262</v>
      </c>
      <c r="D57" s="54"/>
      <c r="E57" s="54"/>
      <c r="K57" s="67"/>
      <c r="M57" s="67"/>
      <c r="O57" s="67"/>
    </row>
    <row r="58" spans="2:15" ht="12.75" customHeight="1">
      <c r="B58" s="52">
        <v>44982</v>
      </c>
      <c r="C58" s="53">
        <v>0.00975262</v>
      </c>
      <c r="D58" s="54"/>
      <c r="E58" s="54"/>
      <c r="K58" s="67"/>
      <c r="M58" s="67"/>
      <c r="O58" s="67"/>
    </row>
    <row r="59" spans="2:15" ht="12.75" customHeight="1">
      <c r="B59" s="52">
        <v>44983</v>
      </c>
      <c r="C59" s="53">
        <v>0.00975262</v>
      </c>
      <c r="D59" s="54"/>
      <c r="E59" s="54"/>
      <c r="K59" s="67"/>
      <c r="M59" s="67"/>
      <c r="O59" s="67"/>
    </row>
    <row r="60" spans="2:15" ht="12.75" customHeight="1">
      <c r="B60" s="52">
        <v>44984</v>
      </c>
      <c r="C60" s="53">
        <v>0.00975262</v>
      </c>
      <c r="D60" s="54"/>
      <c r="E60" s="54"/>
      <c r="K60" s="67"/>
      <c r="M60" s="67"/>
      <c r="O60" s="67"/>
    </row>
    <row r="61" spans="2:15" ht="12.75" customHeight="1">
      <c r="B61" s="52">
        <v>44985</v>
      </c>
      <c r="C61" s="53">
        <v>0.00975262</v>
      </c>
      <c r="D61" s="54"/>
      <c r="E61" s="54"/>
      <c r="F61" s="34"/>
      <c r="K61" s="67"/>
      <c r="M61" s="67"/>
      <c r="O61" s="67"/>
    </row>
    <row r="62" spans="2:15" ht="12.75" customHeight="1">
      <c r="B62" s="52">
        <v>44986</v>
      </c>
      <c r="C62" s="53">
        <v>0.00975262</v>
      </c>
      <c r="D62" s="54"/>
      <c r="E62" s="53"/>
      <c r="K62" s="67"/>
      <c r="M62" s="67"/>
      <c r="O62" s="67"/>
    </row>
    <row r="63" spans="2:15" ht="12.75" customHeight="1">
      <c r="B63" s="52">
        <v>44987</v>
      </c>
      <c r="C63" s="53">
        <v>0.00975262</v>
      </c>
      <c r="D63" s="54"/>
      <c r="E63" s="54"/>
      <c r="K63" s="67"/>
      <c r="M63" s="67"/>
      <c r="O63" s="67"/>
    </row>
    <row r="64" spans="2:15" ht="12.75" customHeight="1">
      <c r="B64" s="52">
        <v>44988</v>
      </c>
      <c r="C64" s="53">
        <v>0.00974886</v>
      </c>
      <c r="D64" s="54">
        <v>3.76E-06</v>
      </c>
      <c r="E64" s="54">
        <v>0.00358388</v>
      </c>
      <c r="K64" s="67"/>
      <c r="M64" s="67"/>
      <c r="O64" s="67"/>
    </row>
    <row r="65" spans="2:15" ht="12.75" customHeight="1">
      <c r="B65" s="52">
        <v>44989</v>
      </c>
      <c r="C65" s="53">
        <v>0.00974886</v>
      </c>
      <c r="D65" s="54"/>
      <c r="E65" s="54"/>
      <c r="K65" s="67"/>
      <c r="M65" s="67"/>
      <c r="O65" s="67"/>
    </row>
    <row r="66" spans="2:15" ht="12.75" customHeight="1">
      <c r="B66" s="52">
        <v>44990</v>
      </c>
      <c r="C66" s="53">
        <v>0.00974886</v>
      </c>
      <c r="D66" s="54"/>
      <c r="E66" s="54"/>
      <c r="K66" s="67"/>
      <c r="M66" s="67"/>
      <c r="O66" s="67"/>
    </row>
    <row r="67" spans="2:15" ht="12.75" customHeight="1">
      <c r="B67" s="52">
        <v>44991</v>
      </c>
      <c r="C67" s="53">
        <v>0.00974886</v>
      </c>
      <c r="D67" s="54"/>
      <c r="E67" s="54"/>
      <c r="K67" s="67"/>
      <c r="M67" s="67"/>
      <c r="O67" s="67"/>
    </row>
    <row r="68" spans="2:15" ht="12.75" customHeight="1">
      <c r="B68" s="52">
        <v>44992</v>
      </c>
      <c r="C68" s="53">
        <v>0.00974886</v>
      </c>
      <c r="D68" s="54"/>
      <c r="E68" s="54"/>
      <c r="K68" s="67"/>
      <c r="M68" s="67"/>
      <c r="O68" s="67"/>
    </row>
    <row r="69" spans="2:15" ht="12.75" customHeight="1">
      <c r="B69" s="52">
        <v>44993</v>
      </c>
      <c r="C69" s="53">
        <v>0.00974886</v>
      </c>
      <c r="D69" s="54"/>
      <c r="E69" s="54"/>
      <c r="K69" s="67"/>
      <c r="M69" s="67"/>
      <c r="O69" s="67"/>
    </row>
    <row r="70" spans="2:15" ht="12.75" customHeight="1">
      <c r="B70" s="52">
        <v>44994</v>
      </c>
      <c r="C70" s="53">
        <v>0.00974886</v>
      </c>
      <c r="D70" s="54"/>
      <c r="E70" s="54"/>
      <c r="K70" s="67"/>
      <c r="M70" s="67"/>
      <c r="O70" s="67"/>
    </row>
    <row r="71" spans="2:15" ht="12.75" customHeight="1">
      <c r="B71" s="52">
        <v>44995</v>
      </c>
      <c r="C71" s="53">
        <v>0.00974886</v>
      </c>
      <c r="D71" s="54"/>
      <c r="E71" s="54"/>
      <c r="K71" s="67"/>
      <c r="M71" s="67"/>
      <c r="O71" s="67"/>
    </row>
    <row r="72" spans="2:15" ht="12.75" customHeight="1">
      <c r="B72" s="52">
        <v>44996</v>
      </c>
      <c r="C72" s="53">
        <v>0.00974886</v>
      </c>
      <c r="D72" s="54"/>
      <c r="E72" s="54"/>
      <c r="K72" s="67"/>
      <c r="M72" s="67"/>
      <c r="O72" s="67"/>
    </row>
    <row r="73" spans="2:15" ht="12.75" customHeight="1">
      <c r="B73" s="52">
        <v>44997</v>
      </c>
      <c r="C73" s="53">
        <v>0.00974886</v>
      </c>
      <c r="D73" s="54"/>
      <c r="E73" s="54"/>
      <c r="K73" s="67"/>
      <c r="M73" s="67"/>
      <c r="O73" s="67"/>
    </row>
    <row r="74" spans="2:15" ht="12.75" customHeight="1">
      <c r="B74" s="52">
        <v>44998</v>
      </c>
      <c r="C74" s="53">
        <v>0.00974886</v>
      </c>
      <c r="D74" s="54"/>
      <c r="E74" s="54"/>
      <c r="K74" s="67"/>
      <c r="M74" s="67"/>
      <c r="O74" s="67"/>
    </row>
    <row r="75" spans="2:15" ht="12.75" customHeight="1">
      <c r="B75" s="52">
        <v>44999</v>
      </c>
      <c r="C75" s="53">
        <v>0.00974886</v>
      </c>
      <c r="D75" s="54"/>
      <c r="E75" s="54"/>
      <c r="K75" s="67"/>
      <c r="M75" s="67"/>
      <c r="O75" s="67"/>
    </row>
    <row r="76" spans="2:15" ht="12.75" customHeight="1">
      <c r="B76" s="52">
        <v>45000</v>
      </c>
      <c r="C76" s="53">
        <v>0.00974882</v>
      </c>
      <c r="D76" s="54"/>
      <c r="E76" s="54"/>
      <c r="K76" s="67"/>
      <c r="M76" s="67"/>
      <c r="O76" s="67"/>
    </row>
    <row r="77" spans="2:15" ht="12.75" customHeight="1">
      <c r="B77" s="52">
        <v>45001</v>
      </c>
      <c r="C77" s="53">
        <v>0.00974882</v>
      </c>
      <c r="D77" s="54"/>
      <c r="E77" s="54"/>
      <c r="K77" s="67"/>
      <c r="M77" s="67"/>
      <c r="O77" s="67"/>
    </row>
    <row r="78" spans="2:15" ht="12.75" customHeight="1">
      <c r="B78" s="52">
        <v>45002</v>
      </c>
      <c r="C78" s="53">
        <v>0.00974889</v>
      </c>
      <c r="D78" s="54"/>
      <c r="E78" s="54"/>
      <c r="K78" s="67"/>
      <c r="M78" s="67"/>
      <c r="O78" s="67"/>
    </row>
    <row r="79" spans="2:15" ht="12.75" customHeight="1">
      <c r="B79" s="52">
        <v>45003</v>
      </c>
      <c r="C79" s="53">
        <v>0.00974889</v>
      </c>
      <c r="D79" s="54"/>
      <c r="E79" s="54"/>
      <c r="K79" s="67"/>
      <c r="M79" s="67"/>
      <c r="O79" s="67"/>
    </row>
    <row r="80" spans="2:15" ht="12.75" customHeight="1">
      <c r="B80" s="52">
        <v>45004</v>
      </c>
      <c r="C80" s="53">
        <v>0.00974889</v>
      </c>
      <c r="D80" s="54"/>
      <c r="E80" s="54"/>
      <c r="K80" s="67"/>
      <c r="M80" s="67"/>
      <c r="O80" s="67"/>
    </row>
    <row r="81" spans="2:15" ht="12.75" customHeight="1">
      <c r="B81" s="52">
        <v>45005</v>
      </c>
      <c r="C81" s="53">
        <v>0.00974889</v>
      </c>
      <c r="D81" s="54"/>
      <c r="E81" s="54"/>
      <c r="K81" s="67"/>
      <c r="M81" s="67"/>
      <c r="O81" s="67"/>
    </row>
    <row r="82" spans="2:15" ht="12.75" customHeight="1">
      <c r="B82" s="52">
        <v>45006</v>
      </c>
      <c r="C82" s="53">
        <v>0.00974889</v>
      </c>
      <c r="D82" s="54"/>
      <c r="E82" s="54"/>
      <c r="K82" s="67"/>
      <c r="M82" s="67"/>
      <c r="O82" s="67"/>
    </row>
    <row r="83" spans="2:15" ht="12.75" customHeight="1">
      <c r="B83" s="52">
        <v>45007</v>
      </c>
      <c r="C83" s="53">
        <v>0.00974889</v>
      </c>
      <c r="D83" s="54"/>
      <c r="E83" s="54"/>
      <c r="K83" s="67"/>
      <c r="M83" s="67"/>
      <c r="O83" s="67"/>
    </row>
    <row r="84" spans="2:15" ht="12.75" customHeight="1">
      <c r="B84" s="52">
        <v>45008</v>
      </c>
      <c r="C84" s="53">
        <v>0.00974889</v>
      </c>
      <c r="D84" s="54"/>
      <c r="E84" s="54"/>
      <c r="K84" s="67"/>
      <c r="M84" s="67"/>
      <c r="O84" s="67"/>
    </row>
    <row r="85" spans="1:15" ht="12.75" customHeight="1">
      <c r="A85" s="13"/>
      <c r="B85" s="52">
        <v>45009</v>
      </c>
      <c r="C85" s="53">
        <v>0.00974889</v>
      </c>
      <c r="D85" s="54"/>
      <c r="E85" s="54"/>
      <c r="K85" s="67"/>
      <c r="M85" s="67"/>
      <c r="O85" s="67"/>
    </row>
    <row r="86" spans="2:15" ht="12.75" customHeight="1">
      <c r="B86" s="52">
        <v>45010</v>
      </c>
      <c r="C86" s="53">
        <v>0.00974889</v>
      </c>
      <c r="D86" s="54"/>
      <c r="E86" s="54"/>
      <c r="K86" s="67"/>
      <c r="M86" s="67"/>
      <c r="O86" s="67"/>
    </row>
    <row r="87" spans="2:15" ht="12.75" customHeight="1">
      <c r="B87" s="52">
        <v>45011</v>
      </c>
      <c r="C87" s="53">
        <v>0.00974889</v>
      </c>
      <c r="D87" s="54"/>
      <c r="E87" s="54"/>
      <c r="K87" s="67"/>
      <c r="M87" s="67"/>
      <c r="O87" s="67"/>
    </row>
    <row r="88" spans="2:15" ht="12.75" customHeight="1">
      <c r="B88" s="52">
        <v>45012</v>
      </c>
      <c r="C88" s="53">
        <v>0.00974889</v>
      </c>
      <c r="D88" s="54"/>
      <c r="E88" s="54"/>
      <c r="K88" s="67"/>
      <c r="M88" s="67"/>
      <c r="O88" s="67"/>
    </row>
    <row r="89" spans="2:15" ht="12.75" customHeight="1">
      <c r="B89" s="52">
        <v>45013</v>
      </c>
      <c r="C89" s="53">
        <v>0.00974889</v>
      </c>
      <c r="D89" s="54"/>
      <c r="E89" s="54"/>
      <c r="K89" s="67"/>
      <c r="M89" s="67"/>
      <c r="O89" s="67"/>
    </row>
    <row r="90" spans="2:15" ht="12.75" customHeight="1">
      <c r="B90" s="52">
        <v>45014</v>
      </c>
      <c r="C90" s="53">
        <v>0.00974889</v>
      </c>
      <c r="D90" s="54"/>
      <c r="E90" s="54"/>
      <c r="F90" s="34"/>
      <c r="K90" s="67"/>
      <c r="M90" s="67"/>
      <c r="O90" s="67"/>
    </row>
    <row r="91" spans="2:15" ht="12.75" customHeight="1">
      <c r="B91" s="52">
        <v>45015</v>
      </c>
      <c r="C91" s="53">
        <v>0.00974889</v>
      </c>
      <c r="D91" s="54"/>
      <c r="E91" s="54"/>
      <c r="K91" s="67"/>
      <c r="M91" s="67"/>
      <c r="O91" s="67"/>
    </row>
    <row r="92" spans="2:15" ht="12.75" customHeight="1">
      <c r="B92" s="52">
        <v>45016</v>
      </c>
      <c r="C92" s="53">
        <v>0.00974889</v>
      </c>
      <c r="D92" s="54"/>
      <c r="E92" s="54"/>
      <c r="K92" s="67"/>
      <c r="M92" s="67"/>
      <c r="O92" s="67"/>
    </row>
    <row r="93" spans="2:15" ht="12.75" customHeight="1">
      <c r="B93" s="52">
        <v>45017</v>
      </c>
      <c r="C93" s="53">
        <v>0.00974889</v>
      </c>
      <c r="D93" s="54"/>
      <c r="E93" s="54"/>
      <c r="K93" s="67"/>
      <c r="M93" s="67"/>
      <c r="O93" s="67"/>
    </row>
    <row r="94" spans="2:15" ht="12.75" customHeight="1">
      <c r="B94" s="52">
        <v>45018</v>
      </c>
      <c r="C94" s="53">
        <v>0.00974889</v>
      </c>
      <c r="D94" s="54"/>
      <c r="E94" s="54"/>
      <c r="K94" s="67"/>
      <c r="M94" s="67"/>
      <c r="O94" s="67"/>
    </row>
    <row r="95" spans="2:15" ht="12.75" customHeight="1">
      <c r="B95" s="52">
        <v>45019</v>
      </c>
      <c r="C95" s="53">
        <v>0.00974889</v>
      </c>
      <c r="D95" s="54"/>
      <c r="E95" s="54"/>
      <c r="K95" s="67"/>
      <c r="M95" s="67"/>
      <c r="O95" s="67"/>
    </row>
    <row r="96" spans="2:15" ht="12.75" customHeight="1">
      <c r="B96" s="52">
        <v>45020</v>
      </c>
      <c r="C96" s="53">
        <v>0.00974889</v>
      </c>
      <c r="D96" s="54"/>
      <c r="E96" s="54"/>
      <c r="K96" s="67"/>
      <c r="M96" s="67"/>
      <c r="O96" s="67"/>
    </row>
    <row r="97" spans="2:15" ht="12.75" customHeight="1">
      <c r="B97" s="52">
        <v>45021</v>
      </c>
      <c r="C97" s="53">
        <v>0.00974489</v>
      </c>
      <c r="D97" s="54">
        <v>4E-06</v>
      </c>
      <c r="E97" s="54">
        <v>0.00404314</v>
      </c>
      <c r="K97" s="67"/>
      <c r="M97" s="67"/>
      <c r="O97" s="67"/>
    </row>
    <row r="98" spans="2:15" ht="12.75" customHeight="1">
      <c r="B98" s="52">
        <v>45022</v>
      </c>
      <c r="C98" s="53">
        <v>0.00974489</v>
      </c>
      <c r="D98" s="54"/>
      <c r="E98" s="53"/>
      <c r="K98" s="67"/>
      <c r="M98" s="67"/>
      <c r="O98" s="67"/>
    </row>
    <row r="99" spans="2:15" ht="12.75" customHeight="1">
      <c r="B99" s="52">
        <v>45023</v>
      </c>
      <c r="C99" s="53">
        <v>0.00974489</v>
      </c>
      <c r="D99" s="54"/>
      <c r="E99" s="54"/>
      <c r="K99" s="67"/>
      <c r="M99" s="67"/>
      <c r="O99" s="67"/>
    </row>
    <row r="100" spans="2:15" ht="12.75" customHeight="1">
      <c r="B100" s="52">
        <v>45024</v>
      </c>
      <c r="C100" s="53">
        <v>0.00974489</v>
      </c>
      <c r="D100" s="54"/>
      <c r="E100" s="54"/>
      <c r="K100" s="67"/>
      <c r="M100" s="67"/>
      <c r="O100" s="67"/>
    </row>
    <row r="101" spans="2:15" ht="12.75" customHeight="1">
      <c r="B101" s="52">
        <v>45025</v>
      </c>
      <c r="C101" s="53">
        <v>0.00974489</v>
      </c>
      <c r="D101" s="54"/>
      <c r="E101" s="54"/>
      <c r="K101" s="67"/>
      <c r="M101" s="67"/>
      <c r="O101" s="67"/>
    </row>
    <row r="102" spans="2:15" ht="12.75" customHeight="1">
      <c r="B102" s="52">
        <v>45026</v>
      </c>
      <c r="C102" s="53">
        <v>0.00974489</v>
      </c>
      <c r="D102" s="54"/>
      <c r="E102" s="54"/>
      <c r="K102" s="67"/>
      <c r="M102" s="67"/>
      <c r="O102" s="67"/>
    </row>
    <row r="103" spans="2:15" ht="12.75" customHeight="1">
      <c r="B103" s="52">
        <v>45027</v>
      </c>
      <c r="C103" s="53">
        <v>0.00974489</v>
      </c>
      <c r="D103" s="54"/>
      <c r="E103" s="54"/>
      <c r="K103" s="67"/>
      <c r="M103" s="67"/>
      <c r="O103" s="67"/>
    </row>
    <row r="104" spans="2:15" ht="12.75" customHeight="1">
      <c r="B104" s="52">
        <v>45028</v>
      </c>
      <c r="C104" s="53">
        <v>0.00974489</v>
      </c>
      <c r="D104" s="54"/>
      <c r="E104" s="54"/>
      <c r="K104" s="67"/>
      <c r="M104" s="67"/>
      <c r="O104" s="67"/>
    </row>
    <row r="105" spans="2:15" ht="12.75" customHeight="1">
      <c r="B105" s="52">
        <v>45029</v>
      </c>
      <c r="C105" s="53">
        <v>0.00974489</v>
      </c>
      <c r="D105" s="54"/>
      <c r="E105" s="54"/>
      <c r="K105" s="67"/>
      <c r="M105" s="67"/>
      <c r="O105" s="67"/>
    </row>
    <row r="106" spans="2:15" ht="12.75" customHeight="1">
      <c r="B106" s="52">
        <v>45030</v>
      </c>
      <c r="C106" s="53">
        <v>0.00974489</v>
      </c>
      <c r="D106" s="54"/>
      <c r="E106" s="54"/>
      <c r="K106" s="67"/>
      <c r="M106" s="67"/>
      <c r="O106" s="67"/>
    </row>
    <row r="107" spans="2:15" ht="12.75" customHeight="1">
      <c r="B107" s="52">
        <v>45031</v>
      </c>
      <c r="C107" s="53">
        <v>0.00974489</v>
      </c>
      <c r="D107" s="54"/>
      <c r="E107" s="54"/>
      <c r="K107" s="67"/>
      <c r="M107" s="67"/>
      <c r="O107" s="67"/>
    </row>
    <row r="108" spans="2:15" ht="12.75" customHeight="1">
      <c r="B108" s="52">
        <v>45032</v>
      </c>
      <c r="C108" s="53">
        <v>0.00974489</v>
      </c>
      <c r="D108" s="54"/>
      <c r="E108" s="54"/>
      <c r="K108" s="67"/>
      <c r="M108" s="67"/>
      <c r="O108" s="67"/>
    </row>
    <row r="109" spans="2:15" ht="12.75" customHeight="1">
      <c r="B109" s="52">
        <v>45033</v>
      </c>
      <c r="C109" s="53">
        <v>0.00974489</v>
      </c>
      <c r="D109" s="54"/>
      <c r="E109" s="54"/>
      <c r="K109" s="67"/>
      <c r="M109" s="67"/>
      <c r="O109" s="67"/>
    </row>
    <row r="110" spans="2:15" ht="12.75" customHeight="1">
      <c r="B110" s="52">
        <v>45034</v>
      </c>
      <c r="C110" s="53">
        <v>0.00974489</v>
      </c>
      <c r="D110" s="54"/>
      <c r="E110" s="54"/>
      <c r="K110" s="67"/>
      <c r="M110" s="67"/>
      <c r="O110" s="67"/>
    </row>
    <row r="111" spans="2:15" ht="12.75" customHeight="1">
      <c r="B111" s="52">
        <v>45035</v>
      </c>
      <c r="C111" s="53">
        <v>0.00974491</v>
      </c>
      <c r="D111" s="54"/>
      <c r="E111" s="54"/>
      <c r="K111" s="67"/>
      <c r="M111" s="67"/>
      <c r="O111" s="67"/>
    </row>
    <row r="112" spans="2:15" ht="12.75" customHeight="1">
      <c r="B112" s="52">
        <v>45036</v>
      </c>
      <c r="C112" s="53">
        <v>0.00974491</v>
      </c>
      <c r="D112" s="54"/>
      <c r="E112" s="54"/>
      <c r="K112" s="67"/>
      <c r="M112" s="67"/>
      <c r="O112" s="67"/>
    </row>
    <row r="113" spans="2:15" ht="12.75" customHeight="1">
      <c r="B113" s="52">
        <v>45037</v>
      </c>
      <c r="C113" s="53">
        <v>0.00974491</v>
      </c>
      <c r="D113" s="54"/>
      <c r="E113" s="54"/>
      <c r="K113" s="67"/>
      <c r="M113" s="67"/>
      <c r="O113" s="67"/>
    </row>
    <row r="114" spans="2:15" ht="12.75" customHeight="1">
      <c r="B114" s="52">
        <v>45038</v>
      </c>
      <c r="C114" s="53">
        <v>0.00974491</v>
      </c>
      <c r="D114" s="54"/>
      <c r="E114" s="54"/>
      <c r="K114" s="67"/>
      <c r="M114" s="67"/>
      <c r="O114" s="67"/>
    </row>
    <row r="115" spans="2:15" ht="12.75" customHeight="1">
      <c r="B115" s="52">
        <v>45039</v>
      </c>
      <c r="C115" s="53">
        <v>0.00974491</v>
      </c>
      <c r="D115" s="54"/>
      <c r="E115" s="54"/>
      <c r="K115" s="67"/>
      <c r="M115" s="67"/>
      <c r="O115" s="67"/>
    </row>
    <row r="116" spans="2:15" ht="12.75" customHeight="1">
      <c r="B116" s="52">
        <v>45040</v>
      </c>
      <c r="C116" s="53">
        <v>0.00974533</v>
      </c>
      <c r="D116" s="54"/>
      <c r="E116" s="54"/>
      <c r="K116" s="67"/>
      <c r="M116" s="67"/>
      <c r="O116" s="67"/>
    </row>
    <row r="117" spans="2:15" ht="12.75" customHeight="1">
      <c r="B117" s="52">
        <v>45041</v>
      </c>
      <c r="C117" s="53">
        <v>0.00974537</v>
      </c>
      <c r="D117" s="54"/>
      <c r="E117" s="54"/>
      <c r="K117" s="67"/>
      <c r="M117" s="67"/>
      <c r="O117" s="67"/>
    </row>
    <row r="118" spans="2:15" ht="12.75" customHeight="1">
      <c r="B118" s="52">
        <v>45042</v>
      </c>
      <c r="C118" s="53">
        <v>0.00974537</v>
      </c>
      <c r="D118" s="54"/>
      <c r="E118" s="54"/>
      <c r="K118" s="67"/>
      <c r="M118" s="67"/>
      <c r="O118" s="67"/>
    </row>
    <row r="119" spans="2:15" ht="12.75" customHeight="1">
      <c r="B119" s="52">
        <v>45043</v>
      </c>
      <c r="C119" s="53">
        <v>0.00974537</v>
      </c>
      <c r="D119" s="54"/>
      <c r="E119" s="54"/>
      <c r="K119" s="67"/>
      <c r="M119" s="67"/>
      <c r="O119" s="67"/>
    </row>
    <row r="120" spans="2:15" ht="12.75" customHeight="1">
      <c r="B120" s="52">
        <v>45044</v>
      </c>
      <c r="C120" s="53">
        <v>0.00974537</v>
      </c>
      <c r="D120" s="54"/>
      <c r="E120" s="54"/>
      <c r="F120" s="34"/>
      <c r="K120" s="67"/>
      <c r="M120" s="67"/>
      <c r="O120" s="67"/>
    </row>
    <row r="121" spans="2:15" ht="12.75" customHeight="1">
      <c r="B121" s="52">
        <v>45045</v>
      </c>
      <c r="C121" s="53">
        <v>0.00974537</v>
      </c>
      <c r="D121" s="54"/>
      <c r="E121" s="54"/>
      <c r="K121" s="67"/>
      <c r="M121" s="67"/>
      <c r="O121" s="67"/>
    </row>
    <row r="122" spans="2:15" ht="12.75" customHeight="1">
      <c r="B122" s="52">
        <v>45046</v>
      </c>
      <c r="C122" s="53">
        <v>0.00974537</v>
      </c>
      <c r="D122" s="54"/>
      <c r="E122" s="54"/>
      <c r="K122" s="67"/>
      <c r="M122" s="67"/>
      <c r="O122" s="67"/>
    </row>
    <row r="123" spans="2:15" ht="12.75" customHeight="1">
      <c r="B123" s="52">
        <v>45047</v>
      </c>
      <c r="C123" s="53">
        <v>0.00974537</v>
      </c>
      <c r="D123" s="54"/>
      <c r="E123" s="54"/>
      <c r="K123" s="67"/>
      <c r="M123" s="67"/>
      <c r="O123" s="67"/>
    </row>
    <row r="124" spans="2:15" ht="12.75" customHeight="1">
      <c r="B124" s="52">
        <v>45048</v>
      </c>
      <c r="C124" s="53">
        <v>0.00974537</v>
      </c>
      <c r="D124" s="54"/>
      <c r="E124" s="54"/>
      <c r="K124" s="67"/>
      <c r="M124" s="67"/>
      <c r="O124" s="67"/>
    </row>
    <row r="125" spans="2:15" ht="12.75" customHeight="1">
      <c r="B125" s="52">
        <v>45049</v>
      </c>
      <c r="C125" s="53">
        <v>0.00974537</v>
      </c>
      <c r="D125" s="54"/>
      <c r="E125" s="54"/>
      <c r="K125" s="67"/>
      <c r="M125" s="67"/>
      <c r="O125" s="67"/>
    </row>
    <row r="126" spans="2:15" ht="12.75" customHeight="1">
      <c r="B126" s="52">
        <v>45050</v>
      </c>
      <c r="C126" s="53">
        <v>0.00974085</v>
      </c>
      <c r="D126" s="54">
        <v>4.53E-06</v>
      </c>
      <c r="E126" s="54">
        <v>0.0048014</v>
      </c>
      <c r="K126" s="67"/>
      <c r="M126" s="67"/>
      <c r="O126" s="67"/>
    </row>
    <row r="127" spans="2:15" ht="12.75" customHeight="1">
      <c r="B127" s="52">
        <v>45051</v>
      </c>
      <c r="C127" s="53">
        <v>0.00974085</v>
      </c>
      <c r="D127" s="54"/>
      <c r="E127" s="53"/>
      <c r="K127" s="67"/>
      <c r="M127" s="67"/>
      <c r="O127" s="67"/>
    </row>
    <row r="128" spans="2:15" ht="12.75" customHeight="1">
      <c r="B128" s="52">
        <v>45052</v>
      </c>
      <c r="C128" s="53">
        <v>0.00974085</v>
      </c>
      <c r="D128" s="54"/>
      <c r="E128" s="54"/>
      <c r="K128" s="67"/>
      <c r="M128" s="67"/>
      <c r="O128" s="67"/>
    </row>
    <row r="129" spans="2:15" ht="12.75" customHeight="1">
      <c r="B129" s="52">
        <v>45053</v>
      </c>
      <c r="C129" s="53">
        <v>0.00974085</v>
      </c>
      <c r="D129" s="54"/>
      <c r="E129" s="54"/>
      <c r="K129" s="67"/>
      <c r="M129" s="67"/>
      <c r="O129" s="67"/>
    </row>
    <row r="130" spans="2:15" ht="12.75" customHeight="1">
      <c r="B130" s="52">
        <v>45054</v>
      </c>
      <c r="C130" s="53">
        <v>0.00974085</v>
      </c>
      <c r="D130" s="54"/>
      <c r="E130" s="54"/>
      <c r="K130" s="67"/>
      <c r="M130" s="67"/>
      <c r="O130" s="67"/>
    </row>
    <row r="131" spans="2:15" ht="12.75" customHeight="1">
      <c r="B131" s="52">
        <v>45055</v>
      </c>
      <c r="C131" s="53">
        <v>0.00974085</v>
      </c>
      <c r="D131" s="54"/>
      <c r="E131" s="54"/>
      <c r="K131" s="67"/>
      <c r="M131" s="67"/>
      <c r="O131" s="67"/>
    </row>
    <row r="132" spans="2:15" ht="12.75" customHeight="1">
      <c r="B132" s="52">
        <v>45056</v>
      </c>
      <c r="C132" s="53">
        <v>0.00974085</v>
      </c>
      <c r="D132" s="54"/>
      <c r="E132" s="54"/>
      <c r="K132" s="67"/>
      <c r="M132" s="67"/>
      <c r="O132" s="67"/>
    </row>
    <row r="133" spans="2:15" ht="12.75" customHeight="1">
      <c r="B133" s="52">
        <v>45057</v>
      </c>
      <c r="C133" s="53">
        <v>0.00974085</v>
      </c>
      <c r="D133" s="54"/>
      <c r="E133" s="54"/>
      <c r="K133" s="67"/>
      <c r="M133" s="67"/>
      <c r="O133" s="67"/>
    </row>
    <row r="134" spans="2:15" ht="12.75" customHeight="1">
      <c r="B134" s="52">
        <v>45058</v>
      </c>
      <c r="C134" s="53">
        <v>0.00974085</v>
      </c>
      <c r="D134" s="54"/>
      <c r="E134" s="54"/>
      <c r="K134" s="67"/>
      <c r="M134" s="67"/>
      <c r="O134" s="67"/>
    </row>
    <row r="135" spans="2:15" ht="12.75" customHeight="1">
      <c r="B135" s="52">
        <v>45059</v>
      </c>
      <c r="C135" s="53">
        <v>0.00974085</v>
      </c>
      <c r="D135" s="54"/>
      <c r="E135" s="54"/>
      <c r="K135" s="67"/>
      <c r="M135" s="67"/>
      <c r="O135" s="67"/>
    </row>
    <row r="136" spans="2:15" ht="12.75" customHeight="1">
      <c r="B136" s="52">
        <v>45060</v>
      </c>
      <c r="C136" s="53">
        <v>0.00974085</v>
      </c>
      <c r="D136" s="54"/>
      <c r="E136" s="54"/>
      <c r="K136" s="67"/>
      <c r="M136" s="67"/>
      <c r="O136" s="67"/>
    </row>
    <row r="137" spans="2:15" ht="12.75" customHeight="1">
      <c r="B137" s="52">
        <v>45061</v>
      </c>
      <c r="C137" s="53">
        <v>0.00974085</v>
      </c>
      <c r="D137" s="54"/>
      <c r="E137" s="54"/>
      <c r="K137" s="67"/>
      <c r="M137" s="67"/>
      <c r="O137" s="67"/>
    </row>
    <row r="138" spans="2:15" ht="12.75" customHeight="1">
      <c r="B138" s="52">
        <v>45062</v>
      </c>
      <c r="C138" s="53">
        <v>0.00974085</v>
      </c>
      <c r="D138" s="54"/>
      <c r="E138" s="54"/>
      <c r="K138" s="67"/>
      <c r="M138" s="67"/>
      <c r="O138" s="67"/>
    </row>
    <row r="139" spans="2:15" ht="12.75" customHeight="1">
      <c r="B139" s="52">
        <v>45063</v>
      </c>
      <c r="C139" s="53">
        <v>0.00974085</v>
      </c>
      <c r="D139" s="54"/>
      <c r="E139" s="54"/>
      <c r="K139" s="67"/>
      <c r="M139" s="67"/>
      <c r="O139" s="67"/>
    </row>
    <row r="140" spans="2:15" ht="12.75" customHeight="1">
      <c r="B140" s="52">
        <v>45064</v>
      </c>
      <c r="C140" s="53">
        <v>0.00974085</v>
      </c>
      <c r="D140" s="54"/>
      <c r="E140" s="54"/>
      <c r="K140" s="67"/>
      <c r="M140" s="67"/>
      <c r="O140" s="67"/>
    </row>
    <row r="141" spans="2:15" ht="12.75" customHeight="1">
      <c r="B141" s="52">
        <v>45065</v>
      </c>
      <c r="C141" s="53">
        <v>0.00974085</v>
      </c>
      <c r="D141" s="54"/>
      <c r="E141" s="54"/>
      <c r="K141" s="67"/>
      <c r="M141" s="67"/>
      <c r="O141" s="67"/>
    </row>
    <row r="142" spans="2:15" ht="12.75" customHeight="1">
      <c r="B142" s="52">
        <v>45066</v>
      </c>
      <c r="C142" s="53">
        <v>0.00974085</v>
      </c>
      <c r="D142" s="54"/>
      <c r="E142" s="54"/>
      <c r="K142" s="67"/>
      <c r="M142" s="67"/>
      <c r="O142" s="67"/>
    </row>
    <row r="143" spans="2:15" ht="12.75" customHeight="1">
      <c r="B143" s="52">
        <v>45067</v>
      </c>
      <c r="C143" s="53">
        <v>0.00974085</v>
      </c>
      <c r="D143" s="54"/>
      <c r="E143" s="54"/>
      <c r="K143" s="67"/>
      <c r="M143" s="67"/>
      <c r="O143" s="67"/>
    </row>
    <row r="144" spans="2:15" ht="12.75" customHeight="1">
      <c r="B144" s="52">
        <v>45068</v>
      </c>
      <c r="C144" s="53">
        <v>0.00974085</v>
      </c>
      <c r="D144" s="54"/>
      <c r="E144" s="54"/>
      <c r="K144" s="67"/>
      <c r="M144" s="67"/>
      <c r="O144" s="67"/>
    </row>
    <row r="145" spans="2:15" ht="12.75" customHeight="1">
      <c r="B145" s="52">
        <v>45069</v>
      </c>
      <c r="C145" s="53">
        <v>0.00974085</v>
      </c>
      <c r="D145" s="54"/>
      <c r="E145" s="54"/>
      <c r="K145" s="67"/>
      <c r="M145" s="67"/>
      <c r="O145" s="67"/>
    </row>
    <row r="146" spans="2:15" ht="12.75" customHeight="1">
      <c r="B146" s="52">
        <v>45070</v>
      </c>
      <c r="C146" s="53">
        <v>0.00974085</v>
      </c>
      <c r="D146" s="54"/>
      <c r="E146" s="54"/>
      <c r="K146" s="67"/>
      <c r="M146" s="67"/>
      <c r="O146" s="67"/>
    </row>
    <row r="147" spans="2:15" ht="12.75" customHeight="1">
      <c r="B147" s="52">
        <v>45071</v>
      </c>
      <c r="C147" s="53">
        <v>0.00974085</v>
      </c>
      <c r="D147" s="54"/>
      <c r="E147" s="54"/>
      <c r="K147" s="67"/>
      <c r="M147" s="67"/>
      <c r="O147" s="67"/>
    </row>
    <row r="148" spans="2:15" ht="12.75" customHeight="1">
      <c r="B148" s="52">
        <v>45072</v>
      </c>
      <c r="C148" s="53">
        <v>0.00974085</v>
      </c>
      <c r="D148" s="54"/>
      <c r="E148" s="54"/>
      <c r="K148" s="67"/>
      <c r="M148" s="67"/>
      <c r="O148" s="67"/>
    </row>
    <row r="149" spans="2:15" ht="12.75" customHeight="1">
      <c r="B149" s="52">
        <v>45073</v>
      </c>
      <c r="C149" s="53">
        <v>0.00974085</v>
      </c>
      <c r="D149" s="54"/>
      <c r="E149" s="54"/>
      <c r="K149" s="67"/>
      <c r="M149" s="67"/>
      <c r="O149" s="67"/>
    </row>
    <row r="150" spans="2:15" ht="12.75" customHeight="1">
      <c r="B150" s="52">
        <v>45074</v>
      </c>
      <c r="C150" s="53">
        <v>0.00974085</v>
      </c>
      <c r="D150" s="54"/>
      <c r="E150" s="54"/>
      <c r="K150" s="67"/>
      <c r="M150" s="67"/>
      <c r="O150" s="67"/>
    </row>
    <row r="151" spans="2:15" ht="12.75" customHeight="1">
      <c r="B151" s="52">
        <v>45075</v>
      </c>
      <c r="C151" s="53">
        <v>0.00974085</v>
      </c>
      <c r="D151" s="54"/>
      <c r="E151" s="54"/>
      <c r="F151" s="34"/>
      <c r="K151" s="67"/>
      <c r="M151" s="67"/>
      <c r="O151" s="67"/>
    </row>
    <row r="152" spans="2:15" ht="12.75" customHeight="1">
      <c r="B152" s="52">
        <v>45076</v>
      </c>
      <c r="C152" s="53">
        <v>0.00974085</v>
      </c>
      <c r="D152" s="54"/>
      <c r="E152" s="54"/>
      <c r="K152" s="67"/>
      <c r="M152" s="67"/>
      <c r="O152" s="67"/>
    </row>
    <row r="153" spans="2:15" ht="12.75" customHeight="1">
      <c r="B153" s="52">
        <v>45077</v>
      </c>
      <c r="C153" s="53">
        <v>0.00974085</v>
      </c>
      <c r="D153" s="54"/>
      <c r="E153" s="54"/>
      <c r="K153" s="67"/>
      <c r="M153" s="67"/>
      <c r="O153" s="67"/>
    </row>
    <row r="154" spans="2:15" ht="12.75" customHeight="1">
      <c r="B154" s="52">
        <v>45078</v>
      </c>
      <c r="C154" s="53">
        <v>0.00974085</v>
      </c>
      <c r="D154" s="54"/>
      <c r="E154" s="54"/>
      <c r="K154" s="67"/>
      <c r="M154" s="67"/>
      <c r="O154" s="67"/>
    </row>
    <row r="155" spans="2:15" ht="12.75" customHeight="1">
      <c r="B155" s="52">
        <v>45079</v>
      </c>
      <c r="C155" s="53">
        <v>0.00974085</v>
      </c>
      <c r="D155" s="54"/>
      <c r="E155" s="53"/>
      <c r="K155" s="67"/>
      <c r="M155" s="67"/>
      <c r="O155" s="67"/>
    </row>
    <row r="156" spans="2:15" ht="12.75" customHeight="1">
      <c r="B156" s="52">
        <v>45080</v>
      </c>
      <c r="C156" s="53">
        <v>0.00974085</v>
      </c>
      <c r="D156" s="54"/>
      <c r="E156" s="54"/>
      <c r="K156" s="67"/>
      <c r="M156" s="67"/>
      <c r="O156" s="67"/>
    </row>
    <row r="157" spans="2:15" ht="12.75" customHeight="1">
      <c r="B157" s="52">
        <v>45081</v>
      </c>
      <c r="C157" s="53">
        <v>0.00974085</v>
      </c>
      <c r="D157" s="54"/>
      <c r="E157" s="54"/>
      <c r="K157" s="67"/>
      <c r="M157" s="67"/>
      <c r="O157" s="67"/>
    </row>
    <row r="158" spans="2:15" ht="12.75" customHeight="1">
      <c r="B158" s="52">
        <v>45082</v>
      </c>
      <c r="C158" s="53">
        <v>0.00974085</v>
      </c>
      <c r="D158" s="54"/>
      <c r="E158" s="54"/>
      <c r="K158" s="67"/>
      <c r="M158" s="67"/>
      <c r="O158" s="67"/>
    </row>
    <row r="159" spans="2:15" ht="12.75" customHeight="1">
      <c r="B159" s="52">
        <v>45083</v>
      </c>
      <c r="C159" s="53">
        <v>0.00973653</v>
      </c>
      <c r="D159" s="54">
        <v>4.31E-06</v>
      </c>
      <c r="E159" s="54">
        <v>0.00438572</v>
      </c>
      <c r="K159" s="67"/>
      <c r="M159" s="67"/>
      <c r="O159" s="67"/>
    </row>
    <row r="160" spans="2:15" ht="12.75" customHeight="1">
      <c r="B160" s="52">
        <v>45084</v>
      </c>
      <c r="C160" s="53">
        <v>0.00973653</v>
      </c>
      <c r="D160" s="54"/>
      <c r="E160" s="54"/>
      <c r="K160" s="67"/>
      <c r="M160" s="67"/>
      <c r="O160" s="67"/>
    </row>
    <row r="161" spans="2:15" ht="12.75" customHeight="1">
      <c r="B161" s="52">
        <v>45085</v>
      </c>
      <c r="C161" s="53">
        <v>0.00973653</v>
      </c>
      <c r="D161" s="54"/>
      <c r="E161" s="54"/>
      <c r="K161" s="67"/>
      <c r="M161" s="67"/>
      <c r="O161" s="67"/>
    </row>
    <row r="162" spans="2:15" ht="12.75" customHeight="1">
      <c r="B162" s="52">
        <v>45086</v>
      </c>
      <c r="C162" s="53">
        <v>0.00973653</v>
      </c>
      <c r="D162" s="54"/>
      <c r="E162" s="54"/>
      <c r="K162" s="67"/>
      <c r="M162" s="67"/>
      <c r="O162" s="67"/>
    </row>
    <row r="163" spans="2:15" ht="12.75" customHeight="1">
      <c r="B163" s="52">
        <v>45087</v>
      </c>
      <c r="C163" s="53">
        <v>0.00973653</v>
      </c>
      <c r="D163" s="54"/>
      <c r="E163" s="54"/>
      <c r="K163" s="67"/>
      <c r="M163" s="67"/>
      <c r="O163" s="67"/>
    </row>
    <row r="164" spans="2:15" ht="12.75" customHeight="1">
      <c r="B164" s="52">
        <v>45088</v>
      </c>
      <c r="C164" s="53">
        <v>0.00973653</v>
      </c>
      <c r="D164" s="54"/>
      <c r="E164" s="54"/>
      <c r="K164" s="67"/>
      <c r="M164" s="67"/>
      <c r="O164" s="67"/>
    </row>
    <row r="165" spans="2:15" ht="12.75" customHeight="1">
      <c r="B165" s="52">
        <v>45089</v>
      </c>
      <c r="C165" s="53">
        <v>0.00973653</v>
      </c>
      <c r="D165" s="54"/>
      <c r="E165" s="54"/>
      <c r="K165" s="67"/>
      <c r="M165" s="67"/>
      <c r="O165" s="67"/>
    </row>
    <row r="166" spans="2:15" ht="12.75" customHeight="1">
      <c r="B166" s="52">
        <v>45090</v>
      </c>
      <c r="C166" s="53">
        <v>0.00973653</v>
      </c>
      <c r="D166" s="54"/>
      <c r="E166" s="54"/>
      <c r="K166" s="67"/>
      <c r="M166" s="67"/>
      <c r="O166" s="67"/>
    </row>
    <row r="167" spans="2:15" ht="12.75" customHeight="1">
      <c r="B167" s="52">
        <v>45091</v>
      </c>
      <c r="C167" s="53">
        <v>0.00973653</v>
      </c>
      <c r="D167" s="54"/>
      <c r="E167" s="54"/>
      <c r="K167" s="67"/>
      <c r="M167" s="67"/>
      <c r="O167" s="67"/>
    </row>
    <row r="168" spans="2:15" ht="12.75" customHeight="1">
      <c r="B168" s="52">
        <v>45092</v>
      </c>
      <c r="C168" s="53">
        <v>0.00973653</v>
      </c>
      <c r="D168" s="54"/>
      <c r="E168" s="54"/>
      <c r="K168" s="67"/>
      <c r="M168" s="67"/>
      <c r="O168" s="67"/>
    </row>
    <row r="169" spans="2:15" ht="12.75" customHeight="1">
      <c r="B169" s="52">
        <v>45093</v>
      </c>
      <c r="C169" s="53">
        <v>0.00973653</v>
      </c>
      <c r="D169" s="54"/>
      <c r="E169" s="54"/>
      <c r="K169" s="67"/>
      <c r="M169" s="67"/>
      <c r="O169" s="67"/>
    </row>
    <row r="170" spans="2:15" ht="12.75" customHeight="1">
      <c r="B170" s="52">
        <v>45094</v>
      </c>
      <c r="C170" s="53">
        <v>0.00973653</v>
      </c>
      <c r="D170" s="54"/>
      <c r="E170" s="54"/>
      <c r="K170" s="67"/>
      <c r="M170" s="67"/>
      <c r="O170" s="67"/>
    </row>
    <row r="171" spans="2:15" ht="12.75" customHeight="1">
      <c r="B171" s="52">
        <v>45095</v>
      </c>
      <c r="C171" s="53">
        <v>0.00973653</v>
      </c>
      <c r="D171" s="54"/>
      <c r="E171" s="54"/>
      <c r="K171" s="67"/>
      <c r="M171" s="67"/>
      <c r="O171" s="67"/>
    </row>
    <row r="172" spans="2:15" ht="12.75" customHeight="1">
      <c r="B172" s="52">
        <v>45096</v>
      </c>
      <c r="C172" s="53">
        <v>0.00973653</v>
      </c>
      <c r="D172" s="54"/>
      <c r="E172" s="54"/>
      <c r="K172" s="67"/>
      <c r="M172" s="67"/>
      <c r="O172" s="67"/>
    </row>
    <row r="173" spans="2:15" ht="12.75" customHeight="1">
      <c r="B173" s="52">
        <v>45097</v>
      </c>
      <c r="C173" s="53">
        <v>0.00973653</v>
      </c>
      <c r="D173" s="54"/>
      <c r="E173" s="54"/>
      <c r="K173" s="67"/>
      <c r="M173" s="67"/>
      <c r="O173" s="67"/>
    </row>
    <row r="174" spans="2:15" ht="12.75" customHeight="1">
      <c r="B174" s="52">
        <v>45098</v>
      </c>
      <c r="C174" s="53">
        <v>0.00973653</v>
      </c>
      <c r="D174" s="54"/>
      <c r="E174" s="54"/>
      <c r="K174" s="67"/>
      <c r="M174" s="67"/>
      <c r="O174" s="67"/>
    </row>
    <row r="175" spans="2:15" ht="12.75" customHeight="1">
      <c r="B175" s="52">
        <v>45099</v>
      </c>
      <c r="C175" s="53">
        <v>0.00973653</v>
      </c>
      <c r="D175" s="54"/>
      <c r="E175" s="54"/>
      <c r="K175" s="67"/>
      <c r="M175" s="67"/>
      <c r="O175" s="67"/>
    </row>
    <row r="176" spans="2:15" ht="12.75" customHeight="1">
      <c r="B176" s="52">
        <v>45100</v>
      </c>
      <c r="C176" s="53">
        <v>0.00973653</v>
      </c>
      <c r="D176" s="54"/>
      <c r="E176" s="54"/>
      <c r="K176" s="67"/>
      <c r="M176" s="67"/>
      <c r="O176" s="67"/>
    </row>
    <row r="177" spans="2:15" ht="12.75" customHeight="1">
      <c r="B177" s="52">
        <v>45101</v>
      </c>
      <c r="C177" s="53">
        <v>0.00973653</v>
      </c>
      <c r="D177" s="54"/>
      <c r="E177" s="54"/>
      <c r="K177" s="67"/>
      <c r="M177" s="67"/>
      <c r="O177" s="67"/>
    </row>
    <row r="178" spans="2:15" ht="12.75" customHeight="1">
      <c r="B178" s="52">
        <v>45102</v>
      </c>
      <c r="C178" s="53">
        <v>0.00973653</v>
      </c>
      <c r="D178" s="54"/>
      <c r="E178" s="54"/>
      <c r="K178" s="67"/>
      <c r="M178" s="67"/>
      <c r="O178" s="67"/>
    </row>
    <row r="179" spans="2:15" ht="12.75" customHeight="1">
      <c r="B179" s="52">
        <v>45103</v>
      </c>
      <c r="C179" s="53">
        <v>0.00973653</v>
      </c>
      <c r="D179" s="54"/>
      <c r="E179" s="54"/>
      <c r="K179" s="67"/>
      <c r="M179" s="67"/>
      <c r="O179" s="67"/>
    </row>
    <row r="180" spans="2:15" ht="12.75" customHeight="1">
      <c r="B180" s="52">
        <v>45104</v>
      </c>
      <c r="C180" s="53">
        <v>0.00973653</v>
      </c>
      <c r="D180" s="54"/>
      <c r="E180" s="54"/>
      <c r="K180" s="67"/>
      <c r="M180" s="67"/>
      <c r="O180" s="67"/>
    </row>
    <row r="181" spans="2:15" ht="12.75" customHeight="1">
      <c r="B181" s="52">
        <v>45105</v>
      </c>
      <c r="C181" s="53">
        <v>0.00973653</v>
      </c>
      <c r="D181" s="54"/>
      <c r="E181" s="54"/>
      <c r="F181" s="34"/>
      <c r="K181" s="67"/>
      <c r="M181" s="67"/>
      <c r="O181" s="67"/>
    </row>
    <row r="182" spans="2:15" ht="12.75" customHeight="1">
      <c r="B182" s="52">
        <v>45106</v>
      </c>
      <c r="C182" s="53">
        <v>0.00973648</v>
      </c>
      <c r="D182" s="54"/>
      <c r="E182" s="55"/>
      <c r="K182" s="67"/>
      <c r="M182" s="67"/>
      <c r="O182" s="67"/>
    </row>
    <row r="183" spans="2:15" ht="12.75" customHeight="1">
      <c r="B183" s="52">
        <v>45107</v>
      </c>
      <c r="C183" s="53">
        <v>0.00973648</v>
      </c>
      <c r="D183" s="54"/>
      <c r="E183" s="55"/>
      <c r="K183" s="67"/>
      <c r="M183" s="67"/>
      <c r="O183" s="67"/>
    </row>
    <row r="184" spans="2:15" ht="12.75" customHeight="1">
      <c r="B184" s="52">
        <v>45108</v>
      </c>
      <c r="C184" s="53">
        <v>0.00973648</v>
      </c>
      <c r="D184" s="54"/>
      <c r="E184" s="55"/>
      <c r="K184" s="67"/>
      <c r="M184" s="67"/>
      <c r="O184" s="67"/>
    </row>
    <row r="185" spans="2:15" ht="12.75" customHeight="1">
      <c r="B185" s="52">
        <v>45109</v>
      </c>
      <c r="C185" s="53">
        <v>0.00973648</v>
      </c>
      <c r="D185" s="54"/>
      <c r="E185" s="55"/>
      <c r="K185" s="67"/>
      <c r="M185" s="67"/>
      <c r="O185" s="67"/>
    </row>
    <row r="186" spans="2:15" ht="12.75" customHeight="1">
      <c r="B186" s="52">
        <v>45110</v>
      </c>
      <c r="C186" s="53">
        <v>0.00973648</v>
      </c>
      <c r="D186" s="54"/>
      <c r="E186" s="55"/>
      <c r="K186" s="67"/>
      <c r="M186" s="67"/>
      <c r="O186" s="67"/>
    </row>
    <row r="187" spans="2:15" ht="12.75" customHeight="1">
      <c r="B187" s="52">
        <v>45111</v>
      </c>
      <c r="C187" s="53">
        <v>0.00973648</v>
      </c>
      <c r="D187" s="54"/>
      <c r="E187" s="55"/>
      <c r="K187" s="67"/>
      <c r="M187" s="67"/>
      <c r="O187" s="67"/>
    </row>
    <row r="188" spans="2:15" ht="12.75" customHeight="1">
      <c r="B188" s="52">
        <v>45112</v>
      </c>
      <c r="C188" s="53">
        <v>0.00973648</v>
      </c>
      <c r="D188" s="54"/>
      <c r="E188" s="55"/>
      <c r="K188" s="67"/>
      <c r="M188" s="67"/>
      <c r="O188" s="67"/>
    </row>
    <row r="189" spans="2:15" ht="12.75" customHeight="1">
      <c r="B189" s="52">
        <v>45113</v>
      </c>
      <c r="C189" s="53">
        <v>0.00973648</v>
      </c>
      <c r="D189" s="54"/>
      <c r="E189" s="56"/>
      <c r="K189" s="67"/>
      <c r="M189" s="67"/>
      <c r="O189" s="67"/>
    </row>
    <row r="190" spans="2:15" ht="12.75" customHeight="1">
      <c r="B190" s="52">
        <v>45114</v>
      </c>
      <c r="C190" s="53">
        <v>0.00973648</v>
      </c>
      <c r="D190" s="54"/>
      <c r="E190" s="55"/>
      <c r="K190" s="67"/>
      <c r="M190" s="67"/>
      <c r="O190" s="67"/>
    </row>
    <row r="191" spans="2:15" ht="12.75" customHeight="1">
      <c r="B191" s="52">
        <v>45115</v>
      </c>
      <c r="C191" s="53">
        <v>0.00973648</v>
      </c>
      <c r="D191" s="54"/>
      <c r="E191" s="55"/>
      <c r="K191" s="67"/>
      <c r="M191" s="67"/>
      <c r="O191" s="67"/>
    </row>
    <row r="192" spans="2:15" ht="12.75" customHeight="1">
      <c r="B192" s="52">
        <v>45116</v>
      </c>
      <c r="C192" s="53">
        <v>0.00973648</v>
      </c>
      <c r="D192" s="54"/>
      <c r="E192" s="55"/>
      <c r="K192" s="67"/>
      <c r="M192" s="67"/>
      <c r="O192" s="67"/>
    </row>
    <row r="193" spans="2:15" ht="12.75" customHeight="1">
      <c r="B193" s="52">
        <v>45117</v>
      </c>
      <c r="C193" s="53">
        <v>0.00973648</v>
      </c>
      <c r="D193" s="54"/>
      <c r="E193" s="55"/>
      <c r="K193" s="67"/>
      <c r="M193" s="67"/>
      <c r="O193" s="67"/>
    </row>
    <row r="194" spans="2:15" ht="12.75" customHeight="1">
      <c r="B194" s="52">
        <v>45118</v>
      </c>
      <c r="C194" s="53">
        <v>0.00973225</v>
      </c>
      <c r="D194" s="54">
        <v>4.23E-06</v>
      </c>
      <c r="E194" s="55">
        <v>0.00386027</v>
      </c>
      <c r="K194" s="67"/>
      <c r="M194" s="67"/>
      <c r="O194" s="67"/>
    </row>
    <row r="195" spans="2:15" ht="12.75" customHeight="1">
      <c r="B195" s="52">
        <v>45119</v>
      </c>
      <c r="C195" s="53">
        <v>0.00973225</v>
      </c>
      <c r="D195" s="54"/>
      <c r="E195" s="55"/>
      <c r="K195" s="67"/>
      <c r="M195" s="67"/>
      <c r="O195" s="67"/>
    </row>
    <row r="196" spans="2:15" ht="12.75" customHeight="1">
      <c r="B196" s="52">
        <v>45120</v>
      </c>
      <c r="C196" s="53">
        <v>0.00973225</v>
      </c>
      <c r="D196" s="54"/>
      <c r="E196" s="55"/>
      <c r="K196" s="67"/>
      <c r="M196" s="67"/>
      <c r="O196" s="67"/>
    </row>
    <row r="197" spans="2:15" ht="12.75" customHeight="1">
      <c r="B197" s="52">
        <v>45121</v>
      </c>
      <c r="C197" s="53">
        <v>0.00973225</v>
      </c>
      <c r="D197" s="54"/>
      <c r="E197" s="55"/>
      <c r="K197" s="67"/>
      <c r="M197" s="67"/>
      <c r="O197" s="67"/>
    </row>
    <row r="198" spans="2:15" ht="12.75" customHeight="1">
      <c r="B198" s="52">
        <v>45122</v>
      </c>
      <c r="C198" s="53">
        <v>0.00973225</v>
      </c>
      <c r="D198" s="54"/>
      <c r="E198" s="55"/>
      <c r="K198" s="67"/>
      <c r="M198" s="67"/>
      <c r="O198" s="67"/>
    </row>
    <row r="199" spans="2:15" ht="12.75" customHeight="1">
      <c r="B199" s="52">
        <v>45123</v>
      </c>
      <c r="C199" s="53">
        <v>0.00973225</v>
      </c>
      <c r="D199" s="54"/>
      <c r="E199" s="55"/>
      <c r="K199" s="67"/>
      <c r="M199" s="67"/>
      <c r="O199" s="67"/>
    </row>
    <row r="200" spans="2:15" ht="12.75" customHeight="1">
      <c r="B200" s="52">
        <v>45124</v>
      </c>
      <c r="C200" s="53">
        <v>0.00973225</v>
      </c>
      <c r="D200" s="54"/>
      <c r="E200" s="55"/>
      <c r="K200" s="67"/>
      <c r="M200" s="67"/>
      <c r="O200" s="67"/>
    </row>
    <row r="201" spans="2:15" ht="12.75" customHeight="1">
      <c r="B201" s="52">
        <v>45125</v>
      </c>
      <c r="C201" s="53">
        <v>0.00973225</v>
      </c>
      <c r="D201" s="54"/>
      <c r="E201" s="55"/>
      <c r="K201" s="67"/>
      <c r="M201" s="67"/>
      <c r="O201" s="67"/>
    </row>
    <row r="202" spans="2:15" ht="12.75" customHeight="1">
      <c r="B202" s="52">
        <v>45126</v>
      </c>
      <c r="C202" s="53">
        <v>0.00973225</v>
      </c>
      <c r="D202" s="54"/>
      <c r="E202" s="55"/>
      <c r="K202" s="67"/>
      <c r="M202" s="67"/>
      <c r="O202" s="67"/>
    </row>
    <row r="203" spans="2:15" ht="12.75" customHeight="1">
      <c r="B203" s="52">
        <v>45127</v>
      </c>
      <c r="C203" s="53">
        <v>0.00973225</v>
      </c>
      <c r="D203" s="54"/>
      <c r="E203" s="55"/>
      <c r="K203" s="67"/>
      <c r="M203" s="67"/>
      <c r="O203" s="67"/>
    </row>
    <row r="204" spans="2:15" ht="12.75" customHeight="1">
      <c r="B204" s="52">
        <v>45128</v>
      </c>
      <c r="C204" s="53">
        <v>0.00973225</v>
      </c>
      <c r="D204" s="54"/>
      <c r="E204" s="55"/>
      <c r="K204" s="67"/>
      <c r="M204" s="67"/>
      <c r="O204" s="67"/>
    </row>
    <row r="205" spans="2:15" ht="12.75" customHeight="1">
      <c r="B205" s="52">
        <v>45129</v>
      </c>
      <c r="C205" s="53">
        <v>0.00973225</v>
      </c>
      <c r="D205" s="54"/>
      <c r="E205" s="55"/>
      <c r="K205" s="67"/>
      <c r="M205" s="67"/>
      <c r="O205" s="67"/>
    </row>
    <row r="206" spans="2:15" ht="12.75" customHeight="1">
      <c r="B206" s="52">
        <v>45130</v>
      </c>
      <c r="C206" s="53">
        <v>0.00973225</v>
      </c>
      <c r="D206" s="54"/>
      <c r="E206" s="55"/>
      <c r="K206" s="67"/>
      <c r="M206" s="67"/>
      <c r="O206" s="67"/>
    </row>
    <row r="207" spans="2:15" ht="12.75" customHeight="1">
      <c r="B207" s="52">
        <v>45131</v>
      </c>
      <c r="C207" s="53">
        <v>0.00973225</v>
      </c>
      <c r="D207" s="54"/>
      <c r="E207" s="55"/>
      <c r="K207" s="67"/>
      <c r="M207" s="67"/>
      <c r="O207" s="67"/>
    </row>
    <row r="208" spans="2:15" ht="12.75" customHeight="1">
      <c r="B208" s="52">
        <v>45132</v>
      </c>
      <c r="C208" s="53">
        <v>0.00973225</v>
      </c>
      <c r="D208" s="54"/>
      <c r="E208" s="55"/>
      <c r="K208" s="67"/>
      <c r="M208" s="67"/>
      <c r="O208" s="67"/>
    </row>
    <row r="209" spans="2:15" ht="12.75" customHeight="1">
      <c r="B209" s="52">
        <v>45133</v>
      </c>
      <c r="C209" s="53">
        <v>0.00973225</v>
      </c>
      <c r="D209" s="54"/>
      <c r="E209" s="55"/>
      <c r="K209" s="67"/>
      <c r="M209" s="67"/>
      <c r="O209" s="67"/>
    </row>
    <row r="210" spans="2:15" ht="12.75" customHeight="1">
      <c r="B210" s="52">
        <v>45134</v>
      </c>
      <c r="C210" s="53">
        <v>0.00973225</v>
      </c>
      <c r="D210" s="54"/>
      <c r="E210" s="55"/>
      <c r="K210" s="67"/>
      <c r="M210" s="67"/>
      <c r="O210" s="67"/>
    </row>
    <row r="211" spans="2:15" ht="12.75" customHeight="1">
      <c r="B211" s="52">
        <v>45135</v>
      </c>
      <c r="C211" s="53">
        <v>0.00973225</v>
      </c>
      <c r="D211" s="54"/>
      <c r="E211" s="55"/>
      <c r="K211" s="67"/>
      <c r="M211" s="67"/>
      <c r="O211" s="67"/>
    </row>
    <row r="212" spans="2:15" ht="12.75" customHeight="1">
      <c r="B212" s="52">
        <v>45136</v>
      </c>
      <c r="C212" s="53">
        <v>0.00973225</v>
      </c>
      <c r="D212" s="54"/>
      <c r="E212" s="55"/>
      <c r="F212" s="34"/>
      <c r="K212" s="67"/>
      <c r="M212" s="67"/>
      <c r="O212" s="67"/>
    </row>
    <row r="213" spans="2:15" ht="12.75" customHeight="1">
      <c r="B213" s="52">
        <v>45137</v>
      </c>
      <c r="C213" s="53">
        <v>0.00973225</v>
      </c>
      <c r="D213" s="54"/>
      <c r="E213" s="55"/>
      <c r="K213" s="67"/>
      <c r="M213" s="67"/>
      <c r="O213" s="67"/>
    </row>
    <row r="214" spans="2:15" ht="12.75" customHeight="1">
      <c r="B214" s="52">
        <v>45138</v>
      </c>
      <c r="C214" s="53">
        <v>0.00973225</v>
      </c>
      <c r="D214" s="54"/>
      <c r="E214" s="55"/>
      <c r="K214" s="67"/>
      <c r="M214" s="67"/>
      <c r="O214" s="67"/>
    </row>
    <row r="215" spans="2:15" ht="12.75" customHeight="1">
      <c r="B215" s="52">
        <v>45139</v>
      </c>
      <c r="C215" s="53">
        <v>0.00973225</v>
      </c>
      <c r="D215" s="54"/>
      <c r="E215" s="55"/>
      <c r="K215" s="67"/>
      <c r="M215" s="67"/>
      <c r="O215" s="67"/>
    </row>
    <row r="216" spans="2:15" ht="12.75" customHeight="1">
      <c r="B216" s="52">
        <v>45140</v>
      </c>
      <c r="C216" s="53">
        <v>0.00973225</v>
      </c>
      <c r="D216" s="54"/>
      <c r="E216" s="56"/>
      <c r="K216" s="67"/>
      <c r="M216" s="67"/>
      <c r="O216" s="67"/>
    </row>
    <row r="217" spans="2:15" ht="12.75" customHeight="1">
      <c r="B217" s="52">
        <v>45141</v>
      </c>
      <c r="C217" s="53">
        <v>0.00972807</v>
      </c>
      <c r="D217" s="54">
        <v>4.18E-06</v>
      </c>
      <c r="E217" s="55">
        <v>0.00387858</v>
      </c>
      <c r="K217" s="67"/>
      <c r="M217" s="67"/>
      <c r="O217" s="67"/>
    </row>
    <row r="218" spans="2:15" ht="12.75" customHeight="1">
      <c r="B218" s="52">
        <v>45142</v>
      </c>
      <c r="C218" s="53">
        <v>0.00972807</v>
      </c>
      <c r="D218" s="54"/>
      <c r="E218" s="55"/>
      <c r="K218" s="67"/>
      <c r="M218" s="67"/>
      <c r="O218" s="67"/>
    </row>
    <row r="219" spans="2:15" ht="12.75" customHeight="1">
      <c r="B219" s="52">
        <v>45143</v>
      </c>
      <c r="C219" s="53">
        <v>0.00972807</v>
      </c>
      <c r="D219" s="54"/>
      <c r="E219" s="55"/>
      <c r="K219" s="67"/>
      <c r="M219" s="67"/>
      <c r="O219" s="67"/>
    </row>
    <row r="220" spans="2:15" ht="12.75" customHeight="1">
      <c r="B220" s="52">
        <v>45144</v>
      </c>
      <c r="C220" s="53">
        <v>0.00972807</v>
      </c>
      <c r="D220" s="54"/>
      <c r="E220" s="55"/>
      <c r="K220" s="67"/>
      <c r="M220" s="67"/>
      <c r="O220" s="67"/>
    </row>
    <row r="221" spans="2:15" ht="12.75" customHeight="1">
      <c r="B221" s="52">
        <v>45145</v>
      </c>
      <c r="C221" s="53">
        <v>0.00972807</v>
      </c>
      <c r="D221" s="54"/>
      <c r="E221" s="55"/>
      <c r="K221" s="67"/>
      <c r="M221" s="67"/>
      <c r="O221" s="67"/>
    </row>
    <row r="222" spans="2:15" ht="12.75" customHeight="1">
      <c r="B222" s="52">
        <v>45146</v>
      </c>
      <c r="C222" s="53">
        <v>0.00972807</v>
      </c>
      <c r="D222" s="54"/>
      <c r="E222" s="55"/>
      <c r="K222" s="67"/>
      <c r="M222" s="67"/>
      <c r="O222" s="67"/>
    </row>
    <row r="223" spans="2:15" ht="12.75" customHeight="1">
      <c r="B223" s="52">
        <v>45147</v>
      </c>
      <c r="C223" s="53">
        <v>0.00972797</v>
      </c>
      <c r="D223" s="54"/>
      <c r="E223" s="55"/>
      <c r="K223" s="67"/>
      <c r="M223" s="67"/>
      <c r="O223" s="67"/>
    </row>
    <row r="224" spans="2:15" ht="12.75" customHeight="1">
      <c r="B224" s="52">
        <v>45148</v>
      </c>
      <c r="C224" s="53">
        <v>0.00972796</v>
      </c>
      <c r="D224" s="54"/>
      <c r="E224" s="55"/>
      <c r="K224" s="67"/>
      <c r="M224" s="67"/>
      <c r="O224" s="67"/>
    </row>
    <row r="225" spans="2:15" ht="12.75" customHeight="1">
      <c r="B225" s="52">
        <v>45149</v>
      </c>
      <c r="C225" s="53">
        <v>0.00972796</v>
      </c>
      <c r="D225" s="54"/>
      <c r="E225" s="55"/>
      <c r="K225" s="67"/>
      <c r="M225" s="67"/>
      <c r="O225" s="67"/>
    </row>
    <row r="226" spans="2:15" ht="12.75" customHeight="1">
      <c r="B226" s="52">
        <v>45150</v>
      </c>
      <c r="C226" s="53">
        <v>0.00972796</v>
      </c>
      <c r="D226" s="54"/>
      <c r="E226" s="55"/>
      <c r="K226" s="67"/>
      <c r="M226" s="67"/>
      <c r="O226" s="67"/>
    </row>
    <row r="227" spans="2:15" ht="12.75" customHeight="1">
      <c r="B227" s="52">
        <v>45151</v>
      </c>
      <c r="C227" s="53">
        <v>0.00972796</v>
      </c>
      <c r="D227" s="54"/>
      <c r="E227" s="55"/>
      <c r="K227" s="67"/>
      <c r="M227" s="67"/>
      <c r="O227" s="67"/>
    </row>
    <row r="228" spans="2:15" ht="12.75" customHeight="1">
      <c r="B228" s="52">
        <v>45152</v>
      </c>
      <c r="C228" s="53">
        <v>0.00972796</v>
      </c>
      <c r="D228" s="54"/>
      <c r="E228" s="55"/>
      <c r="K228" s="67"/>
      <c r="M228" s="67"/>
      <c r="O228" s="67"/>
    </row>
    <row r="229" spans="2:15" ht="12.75" customHeight="1">
      <c r="B229" s="52">
        <v>45153</v>
      </c>
      <c r="C229" s="53">
        <v>0.00972796</v>
      </c>
      <c r="D229" s="54"/>
      <c r="E229" s="55"/>
      <c r="K229" s="67"/>
      <c r="M229" s="67"/>
      <c r="O229" s="67"/>
    </row>
    <row r="230" spans="2:15" ht="12.75" customHeight="1">
      <c r="B230" s="52">
        <v>45154</v>
      </c>
      <c r="C230" s="53">
        <v>0.00972796</v>
      </c>
      <c r="D230" s="54"/>
      <c r="E230" s="55"/>
      <c r="K230" s="67"/>
      <c r="M230" s="67"/>
      <c r="O230" s="67"/>
    </row>
    <row r="231" spans="2:15" ht="12.75" customHeight="1">
      <c r="B231" s="52">
        <v>45155</v>
      </c>
      <c r="C231" s="53">
        <v>0.00972796</v>
      </c>
      <c r="D231" s="54"/>
      <c r="E231" s="55"/>
      <c r="K231" s="67"/>
      <c r="M231" s="67"/>
      <c r="O231" s="67"/>
    </row>
    <row r="232" spans="2:15" ht="12.75" customHeight="1">
      <c r="B232" s="52">
        <v>45156</v>
      </c>
      <c r="C232" s="53">
        <v>0.00972796</v>
      </c>
      <c r="D232" s="54"/>
      <c r="E232" s="55"/>
      <c r="K232" s="67"/>
      <c r="M232" s="67"/>
      <c r="O232" s="67"/>
    </row>
    <row r="233" spans="2:15" ht="12.75" customHeight="1">
      <c r="B233" s="52">
        <v>45157</v>
      </c>
      <c r="C233" s="53">
        <v>0.00972796</v>
      </c>
      <c r="D233" s="54"/>
      <c r="E233" s="55"/>
      <c r="K233" s="67"/>
      <c r="M233" s="67"/>
      <c r="O233" s="67"/>
    </row>
    <row r="234" spans="2:15" ht="12.75" customHeight="1">
      <c r="B234" s="52">
        <v>45158</v>
      </c>
      <c r="C234" s="53">
        <v>0.00972796</v>
      </c>
      <c r="D234" s="54"/>
      <c r="E234" s="55"/>
      <c r="K234" s="67"/>
      <c r="M234" s="67"/>
      <c r="O234" s="67"/>
    </row>
    <row r="235" spans="2:15" ht="12.75" customHeight="1">
      <c r="B235" s="52">
        <v>45159</v>
      </c>
      <c r="C235" s="53">
        <v>0.00972796</v>
      </c>
      <c r="D235" s="54"/>
      <c r="E235" s="55"/>
      <c r="K235" s="67"/>
      <c r="M235" s="67"/>
      <c r="O235" s="67"/>
    </row>
    <row r="236" spans="2:15" ht="12.75" customHeight="1">
      <c r="B236" s="52">
        <v>45160</v>
      </c>
      <c r="C236" s="53">
        <v>0.00972796</v>
      </c>
      <c r="D236" s="54"/>
      <c r="E236" s="55"/>
      <c r="K236" s="67"/>
      <c r="M236" s="67"/>
      <c r="O236" s="67"/>
    </row>
    <row r="237" spans="2:15" ht="12.75" customHeight="1">
      <c r="B237" s="52">
        <v>45161</v>
      </c>
      <c r="C237" s="53">
        <v>0.00972796</v>
      </c>
      <c r="D237" s="54"/>
      <c r="E237" s="55"/>
      <c r="K237" s="67"/>
      <c r="M237" s="67"/>
      <c r="O237" s="67"/>
    </row>
    <row r="238" spans="2:15" ht="12.75" customHeight="1">
      <c r="B238" s="52">
        <v>45162</v>
      </c>
      <c r="C238" s="53">
        <v>0.00972796</v>
      </c>
      <c r="D238" s="54"/>
      <c r="E238" s="55"/>
      <c r="K238" s="67"/>
      <c r="M238" s="67"/>
      <c r="O238" s="67"/>
    </row>
    <row r="239" spans="2:15" ht="12.75" customHeight="1">
      <c r="B239" s="52">
        <v>45163</v>
      </c>
      <c r="C239" s="53">
        <v>0.00972796</v>
      </c>
      <c r="D239" s="54"/>
      <c r="E239" s="55"/>
      <c r="K239" s="67"/>
      <c r="M239" s="67"/>
      <c r="O239" s="67"/>
    </row>
    <row r="240" spans="2:15" ht="12.75" customHeight="1">
      <c r="B240" s="52">
        <v>45164</v>
      </c>
      <c r="C240" s="53">
        <v>0.00972796</v>
      </c>
      <c r="D240" s="54"/>
      <c r="E240" s="55"/>
      <c r="K240" s="67"/>
      <c r="M240" s="67"/>
      <c r="O240" s="67"/>
    </row>
    <row r="241" spans="2:15" ht="12.75" customHeight="1">
      <c r="B241" s="52">
        <v>45165</v>
      </c>
      <c r="C241" s="53">
        <v>0.00972796</v>
      </c>
      <c r="D241" s="54"/>
      <c r="E241" s="55"/>
      <c r="K241" s="67"/>
      <c r="M241" s="67"/>
      <c r="O241" s="67"/>
    </row>
    <row r="242" spans="2:15" ht="12.75" customHeight="1">
      <c r="B242" s="52">
        <v>45166</v>
      </c>
      <c r="C242" s="53">
        <v>0.00972796</v>
      </c>
      <c r="D242" s="54"/>
      <c r="E242" s="55"/>
      <c r="K242" s="67"/>
      <c r="M242" s="67"/>
      <c r="O242" s="67"/>
    </row>
    <row r="243" spans="2:15" ht="12.75" customHeight="1">
      <c r="B243" s="52">
        <v>45167</v>
      </c>
      <c r="C243" s="53">
        <v>0.00972796</v>
      </c>
      <c r="D243" s="54"/>
      <c r="E243" s="55"/>
      <c r="F243" s="34"/>
      <c r="K243" s="67"/>
      <c r="M243" s="67"/>
      <c r="O243" s="67"/>
    </row>
    <row r="244" spans="2:15" ht="12.75" customHeight="1">
      <c r="B244" s="52">
        <v>45168</v>
      </c>
      <c r="C244" s="53">
        <v>0.00972826</v>
      </c>
      <c r="D244" s="54"/>
      <c r="E244" s="55"/>
      <c r="K244" s="67"/>
      <c r="M244" s="67"/>
      <c r="O244" s="67"/>
    </row>
    <row r="245" spans="2:15" ht="12.75" customHeight="1">
      <c r="B245" s="52">
        <v>45169</v>
      </c>
      <c r="C245" s="53">
        <v>0.00972831</v>
      </c>
      <c r="D245" s="54"/>
      <c r="E245" s="55"/>
      <c r="K245" s="67"/>
      <c r="M245" s="67"/>
      <c r="O245" s="67"/>
    </row>
    <row r="246" spans="2:15" ht="12.75" customHeight="1">
      <c r="B246" s="52">
        <v>45170</v>
      </c>
      <c r="C246" s="53">
        <v>0.00972831</v>
      </c>
      <c r="D246" s="54"/>
      <c r="E246" s="56"/>
      <c r="K246" s="67"/>
      <c r="M246" s="67"/>
      <c r="O246" s="67"/>
    </row>
    <row r="247" spans="2:15" ht="12.75" customHeight="1">
      <c r="B247" s="52">
        <v>45171</v>
      </c>
      <c r="C247" s="53">
        <v>0.00972831</v>
      </c>
      <c r="D247" s="54"/>
      <c r="E247" s="55"/>
      <c r="K247" s="67"/>
      <c r="M247" s="67"/>
      <c r="O247" s="67"/>
    </row>
    <row r="248" spans="2:15" ht="12.75" customHeight="1">
      <c r="B248" s="52">
        <v>45172</v>
      </c>
      <c r="C248" s="53">
        <v>0.00972831</v>
      </c>
      <c r="D248" s="54"/>
      <c r="E248" s="55"/>
      <c r="K248" s="67"/>
      <c r="M248" s="67"/>
      <c r="O248" s="67"/>
    </row>
    <row r="249" spans="2:15" ht="12.75" customHeight="1">
      <c r="B249" s="52">
        <v>45173</v>
      </c>
      <c r="C249" s="53">
        <v>0.00972831</v>
      </c>
      <c r="D249" s="54"/>
      <c r="E249" s="55"/>
      <c r="K249" s="67"/>
      <c r="M249" s="67"/>
      <c r="O249" s="67"/>
    </row>
    <row r="250" spans="2:15" ht="12.75" customHeight="1">
      <c r="B250" s="52">
        <v>45174</v>
      </c>
      <c r="C250" s="53">
        <v>0.00972831</v>
      </c>
      <c r="D250" s="54"/>
      <c r="E250" s="55"/>
      <c r="K250" s="67"/>
      <c r="M250" s="67"/>
      <c r="O250" s="67"/>
    </row>
    <row r="251" spans="2:15" ht="12.75" customHeight="1">
      <c r="B251" s="52">
        <v>45175</v>
      </c>
      <c r="C251" s="53">
        <v>0.00972831</v>
      </c>
      <c r="D251" s="54"/>
      <c r="E251" s="55"/>
      <c r="K251" s="67"/>
      <c r="M251" s="67"/>
      <c r="O251" s="67"/>
    </row>
    <row r="252" spans="2:15" ht="12.75" customHeight="1">
      <c r="B252" s="52">
        <v>45176</v>
      </c>
      <c r="C252" s="53">
        <v>0.00972389</v>
      </c>
      <c r="D252" s="54">
        <v>4.42E-06</v>
      </c>
      <c r="E252" s="55">
        <v>0.00404136</v>
      </c>
      <c r="K252" s="67"/>
      <c r="M252" s="67"/>
      <c r="O252" s="67"/>
    </row>
    <row r="253" spans="2:15" ht="12.75" customHeight="1">
      <c r="B253" s="52">
        <v>45177</v>
      </c>
      <c r="C253" s="53">
        <v>0.00972389</v>
      </c>
      <c r="D253" s="54"/>
      <c r="E253" s="55"/>
      <c r="K253" s="67"/>
      <c r="M253" s="67"/>
      <c r="O253" s="67"/>
    </row>
    <row r="254" spans="2:15" ht="12.75" customHeight="1">
      <c r="B254" s="52">
        <v>45178</v>
      </c>
      <c r="C254" s="53">
        <v>0.00972389</v>
      </c>
      <c r="D254" s="54"/>
      <c r="E254" s="55"/>
      <c r="K254" s="67"/>
      <c r="M254" s="67"/>
      <c r="O254" s="67"/>
    </row>
    <row r="255" spans="2:15" ht="12.75" customHeight="1">
      <c r="B255" s="52">
        <v>45179</v>
      </c>
      <c r="C255" s="53">
        <v>0.00972389</v>
      </c>
      <c r="D255" s="54"/>
      <c r="E255" s="55"/>
      <c r="K255" s="67"/>
      <c r="M255" s="67"/>
      <c r="O255" s="67"/>
    </row>
    <row r="256" spans="2:15" ht="12.75" customHeight="1">
      <c r="B256" s="52">
        <v>45180</v>
      </c>
      <c r="C256" s="54">
        <v>0.00972389</v>
      </c>
      <c r="D256" s="54"/>
      <c r="E256" s="56"/>
      <c r="K256" s="67"/>
      <c r="M256" s="67"/>
      <c r="O256" s="67"/>
    </row>
    <row r="257" spans="2:15" ht="12.75" customHeight="1">
      <c r="B257" s="52">
        <v>45181</v>
      </c>
      <c r="C257" s="54">
        <v>0.00972389</v>
      </c>
      <c r="D257" s="53"/>
      <c r="E257" s="55"/>
      <c r="K257" s="67"/>
      <c r="M257" s="67"/>
      <c r="O257" s="67"/>
    </row>
    <row r="258" spans="2:15" ht="12.75" customHeight="1">
      <c r="B258" s="52">
        <v>45182</v>
      </c>
      <c r="C258" s="54">
        <v>0.00972389</v>
      </c>
      <c r="D258" s="53"/>
      <c r="E258" s="55"/>
      <c r="K258" s="67"/>
      <c r="M258" s="67"/>
      <c r="O258" s="67"/>
    </row>
    <row r="259" spans="2:15" ht="12.75" customHeight="1">
      <c r="B259" s="52">
        <v>45183</v>
      </c>
      <c r="C259" s="54">
        <v>0.00972389</v>
      </c>
      <c r="D259" s="53"/>
      <c r="E259" s="55"/>
      <c r="K259" s="67"/>
      <c r="M259" s="67"/>
      <c r="O259" s="67"/>
    </row>
    <row r="260" spans="2:15" ht="12.75" customHeight="1">
      <c r="B260" s="52">
        <v>45184</v>
      </c>
      <c r="C260" s="54">
        <v>0.00972389</v>
      </c>
      <c r="D260" s="53"/>
      <c r="E260" s="55"/>
      <c r="K260" s="67"/>
      <c r="M260" s="67"/>
      <c r="O260" s="67"/>
    </row>
    <row r="261" spans="2:15" ht="12.75" customHeight="1">
      <c r="B261" s="52">
        <v>45185</v>
      </c>
      <c r="C261" s="54">
        <v>0.00972389</v>
      </c>
      <c r="D261" s="53"/>
      <c r="E261" s="55"/>
      <c r="K261" s="67"/>
      <c r="M261" s="67"/>
      <c r="O261" s="67"/>
    </row>
    <row r="262" spans="2:15" ht="12.75" customHeight="1">
      <c r="B262" s="52">
        <v>45186</v>
      </c>
      <c r="C262" s="54">
        <v>0.00972389</v>
      </c>
      <c r="D262" s="53"/>
      <c r="E262" s="54"/>
      <c r="K262" s="67"/>
      <c r="M262" s="67"/>
      <c r="O262" s="67"/>
    </row>
    <row r="263" spans="2:15" ht="12.75" customHeight="1">
      <c r="B263" s="52">
        <v>45187</v>
      </c>
      <c r="C263" s="54">
        <v>0.00972389</v>
      </c>
      <c r="D263" s="53"/>
      <c r="E263" s="54"/>
      <c r="K263" s="67"/>
      <c r="M263" s="67"/>
      <c r="O263" s="67"/>
    </row>
    <row r="264" spans="2:15" ht="12.75" customHeight="1">
      <c r="B264" s="52">
        <v>45188</v>
      </c>
      <c r="C264" s="54">
        <v>0.00972389</v>
      </c>
      <c r="D264" s="53"/>
      <c r="E264" s="54"/>
      <c r="K264" s="67"/>
      <c r="M264" s="67"/>
      <c r="O264" s="67"/>
    </row>
    <row r="265" spans="2:15" ht="12.75" customHeight="1">
      <c r="B265" s="52">
        <v>45189</v>
      </c>
      <c r="C265" s="54">
        <v>0.00972389</v>
      </c>
      <c r="D265" s="53"/>
      <c r="E265" s="54"/>
      <c r="K265" s="67"/>
      <c r="M265" s="67"/>
      <c r="O265" s="67"/>
    </row>
    <row r="266" spans="2:15" ht="12.75" customHeight="1">
      <c r="B266" s="52">
        <v>45190</v>
      </c>
      <c r="C266" s="54">
        <v>0.00972389</v>
      </c>
      <c r="D266" s="53"/>
      <c r="E266" s="54"/>
      <c r="K266" s="67"/>
      <c r="M266" s="67"/>
      <c r="O266" s="67"/>
    </row>
    <row r="267" spans="2:15" ht="12.75" customHeight="1">
      <c r="B267" s="52">
        <v>45191</v>
      </c>
      <c r="C267" s="54">
        <v>0.00972389</v>
      </c>
      <c r="D267" s="53"/>
      <c r="E267" s="54"/>
      <c r="K267" s="67"/>
      <c r="M267" s="67"/>
      <c r="O267" s="67"/>
    </row>
    <row r="268" spans="2:15" ht="12.75" customHeight="1">
      <c r="B268" s="52">
        <v>45192</v>
      </c>
      <c r="C268" s="54">
        <v>0.00972389</v>
      </c>
      <c r="D268" s="53"/>
      <c r="E268" s="54"/>
      <c r="K268" s="67"/>
      <c r="M268" s="67"/>
      <c r="O268" s="67"/>
    </row>
    <row r="269" spans="2:15" ht="12.75" customHeight="1">
      <c r="B269" s="52">
        <v>45193</v>
      </c>
      <c r="C269" s="54">
        <v>0.00972389</v>
      </c>
      <c r="D269" s="53"/>
      <c r="E269" s="54"/>
      <c r="K269" s="67"/>
      <c r="M269" s="67"/>
      <c r="O269" s="67"/>
    </row>
    <row r="270" spans="2:15" ht="12.75" customHeight="1">
      <c r="B270" s="52">
        <v>45194</v>
      </c>
      <c r="C270" s="54">
        <v>0.00972389</v>
      </c>
      <c r="D270" s="53"/>
      <c r="E270" s="54"/>
      <c r="K270" s="67"/>
      <c r="M270" s="67"/>
      <c r="O270" s="67"/>
    </row>
    <row r="271" spans="2:15" ht="12.75" customHeight="1">
      <c r="B271" s="52">
        <v>45195</v>
      </c>
      <c r="C271" s="54">
        <v>0.00972389</v>
      </c>
      <c r="D271" s="53"/>
      <c r="E271" s="54"/>
      <c r="K271" s="67"/>
      <c r="M271" s="67"/>
      <c r="O271" s="67"/>
    </row>
    <row r="272" spans="2:15" ht="12.75" customHeight="1">
      <c r="B272" s="52">
        <v>45196</v>
      </c>
      <c r="C272" s="54">
        <v>0.00972389</v>
      </c>
      <c r="D272" s="53"/>
      <c r="E272" s="54"/>
      <c r="K272" s="67"/>
      <c r="M272" s="67"/>
      <c r="O272" s="67"/>
    </row>
    <row r="273" spans="2:15" ht="12.75" customHeight="1">
      <c r="B273" s="52">
        <v>45197</v>
      </c>
      <c r="C273" s="54">
        <v>0.00972389</v>
      </c>
      <c r="D273" s="53"/>
      <c r="E273" s="54"/>
      <c r="F273" s="34"/>
      <c r="K273" s="67"/>
      <c r="M273" s="67"/>
      <c r="O273" s="67"/>
    </row>
    <row r="274" spans="2:15" ht="12.75" customHeight="1">
      <c r="B274" s="52">
        <v>45198</v>
      </c>
      <c r="C274" s="54">
        <v>0.00972389</v>
      </c>
      <c r="D274" s="53"/>
      <c r="E274" s="54"/>
      <c r="K274" s="67"/>
      <c r="M274" s="67"/>
      <c r="O274" s="67"/>
    </row>
    <row r="275" spans="2:15" ht="12.75" customHeight="1">
      <c r="B275" s="52">
        <v>45199</v>
      </c>
      <c r="C275" s="54">
        <v>0.00972389</v>
      </c>
      <c r="D275" s="53"/>
      <c r="E275" s="54"/>
      <c r="K275" s="67"/>
      <c r="M275" s="67"/>
      <c r="O275" s="67"/>
    </row>
    <row r="276" spans="2:15" ht="12.75" customHeight="1">
      <c r="B276" s="52">
        <v>45200</v>
      </c>
      <c r="C276" s="54">
        <v>0.00972389</v>
      </c>
      <c r="D276" s="53"/>
      <c r="E276" s="54"/>
      <c r="K276" s="67"/>
      <c r="M276" s="67"/>
      <c r="O276" s="67"/>
    </row>
    <row r="277" spans="2:15" ht="12.75" customHeight="1">
      <c r="B277" s="52">
        <v>45201</v>
      </c>
      <c r="C277" s="54">
        <v>0.00972389</v>
      </c>
      <c r="D277" s="54"/>
      <c r="E277" s="53"/>
      <c r="K277" s="67"/>
      <c r="M277" s="67"/>
      <c r="O277" s="67"/>
    </row>
    <row r="278" spans="2:15" ht="12.75" customHeight="1">
      <c r="B278" s="52">
        <v>45202</v>
      </c>
      <c r="C278" s="54">
        <v>0.00972389</v>
      </c>
      <c r="D278" s="53"/>
      <c r="E278" s="54"/>
      <c r="K278" s="67"/>
      <c r="M278" s="67"/>
      <c r="O278" s="67"/>
    </row>
    <row r="279" spans="2:15" ht="12.75" customHeight="1">
      <c r="B279" s="52">
        <v>45203</v>
      </c>
      <c r="C279" s="54">
        <v>0.00972389</v>
      </c>
      <c r="D279" s="53"/>
      <c r="E279" s="54"/>
      <c r="K279" s="67"/>
      <c r="M279" s="67"/>
      <c r="O279" s="67"/>
    </row>
    <row r="280" spans="2:15" ht="12.75" customHeight="1">
      <c r="B280" s="52">
        <v>45204</v>
      </c>
      <c r="C280" s="54">
        <v>0.00971966</v>
      </c>
      <c r="D280" s="53">
        <v>4.23E-06</v>
      </c>
      <c r="E280" s="54">
        <v>0.00370015</v>
      </c>
      <c r="K280" s="67"/>
      <c r="M280" s="67"/>
      <c r="O280" s="67"/>
    </row>
    <row r="281" spans="2:15" ht="12.75" customHeight="1">
      <c r="B281" s="52">
        <v>45205</v>
      </c>
      <c r="C281" s="54">
        <v>0.00971966</v>
      </c>
      <c r="D281" s="53"/>
      <c r="E281" s="54"/>
      <c r="K281" s="67"/>
      <c r="M281" s="67"/>
      <c r="O281" s="67"/>
    </row>
    <row r="282" spans="2:15" ht="12.75" customHeight="1">
      <c r="B282" s="52">
        <v>45206</v>
      </c>
      <c r="C282" s="54">
        <v>0.00971966</v>
      </c>
      <c r="D282" s="53"/>
      <c r="E282" s="54"/>
      <c r="K282" s="67"/>
      <c r="M282" s="67"/>
      <c r="O282" s="67"/>
    </row>
    <row r="283" spans="2:15" ht="12.75" customHeight="1">
      <c r="B283" s="52">
        <v>45207</v>
      </c>
      <c r="C283" s="54">
        <v>0.00971966</v>
      </c>
      <c r="D283" s="53"/>
      <c r="E283" s="54"/>
      <c r="K283" s="67"/>
      <c r="M283" s="67"/>
      <c r="O283" s="67"/>
    </row>
    <row r="284" spans="2:15" ht="12.75" customHeight="1">
      <c r="B284" s="52">
        <v>45208</v>
      </c>
      <c r="C284" s="54">
        <v>0.00971966</v>
      </c>
      <c r="D284" s="53"/>
      <c r="E284" s="54"/>
      <c r="K284" s="67"/>
      <c r="M284" s="67"/>
      <c r="O284" s="67"/>
    </row>
    <row r="285" spans="2:15" ht="12.75" customHeight="1">
      <c r="B285" s="52">
        <v>45209</v>
      </c>
      <c r="C285" s="54">
        <v>0.00971966</v>
      </c>
      <c r="D285" s="53"/>
      <c r="E285" s="54"/>
      <c r="K285" s="67"/>
      <c r="M285" s="67"/>
      <c r="O285" s="67"/>
    </row>
    <row r="286" spans="2:15" ht="12.75" customHeight="1">
      <c r="B286" s="52">
        <v>45210</v>
      </c>
      <c r="C286" s="54">
        <v>0.00971966</v>
      </c>
      <c r="D286" s="53"/>
      <c r="E286" s="54"/>
      <c r="K286" s="67"/>
      <c r="M286" s="67"/>
      <c r="O286" s="67"/>
    </row>
    <row r="287" spans="2:15" ht="12.75" customHeight="1">
      <c r="B287" s="52">
        <v>45211</v>
      </c>
      <c r="C287" s="54">
        <v>0.00971966</v>
      </c>
      <c r="D287" s="53"/>
      <c r="E287" s="54"/>
      <c r="K287" s="67"/>
      <c r="M287" s="67"/>
      <c r="O287" s="67"/>
    </row>
    <row r="288" spans="2:15" ht="12.75" customHeight="1">
      <c r="B288" s="52">
        <v>45212</v>
      </c>
      <c r="C288" s="54">
        <v>0.00971966</v>
      </c>
      <c r="D288" s="53"/>
      <c r="E288" s="54"/>
      <c r="K288" s="67"/>
      <c r="M288" s="67"/>
      <c r="O288" s="67"/>
    </row>
    <row r="289" spans="2:15" ht="12.75" customHeight="1">
      <c r="B289" s="52">
        <v>45213</v>
      </c>
      <c r="C289" s="54">
        <v>0.00971966</v>
      </c>
      <c r="D289" s="53"/>
      <c r="E289" s="54"/>
      <c r="K289" s="67"/>
      <c r="M289" s="67"/>
      <c r="O289" s="67"/>
    </row>
    <row r="290" spans="2:15" ht="12.75" customHeight="1">
      <c r="B290" s="52">
        <v>45214</v>
      </c>
      <c r="C290" s="54">
        <v>0.00971966</v>
      </c>
      <c r="D290" s="53"/>
      <c r="E290" s="54"/>
      <c r="K290" s="67"/>
      <c r="M290" s="67"/>
      <c r="O290" s="67"/>
    </row>
    <row r="291" spans="2:15" ht="12.75" customHeight="1">
      <c r="B291" s="52">
        <v>45215</v>
      </c>
      <c r="C291" s="54">
        <v>0.00971966</v>
      </c>
      <c r="D291" s="53"/>
      <c r="E291" s="54"/>
      <c r="K291" s="67"/>
      <c r="M291" s="67"/>
      <c r="O291" s="67"/>
    </row>
    <row r="292" spans="2:15" ht="12.75" customHeight="1">
      <c r="B292" s="52">
        <v>45216</v>
      </c>
      <c r="C292" s="54">
        <v>0.00971966</v>
      </c>
      <c r="D292" s="53"/>
      <c r="E292" s="54"/>
      <c r="K292" s="67"/>
      <c r="M292" s="67"/>
      <c r="O292" s="67"/>
    </row>
    <row r="293" spans="2:15" ht="12.75" customHeight="1">
      <c r="B293" s="52">
        <v>45217</v>
      </c>
      <c r="C293" s="54">
        <v>0.00971966</v>
      </c>
      <c r="D293" s="53"/>
      <c r="E293" s="54"/>
      <c r="K293" s="67"/>
      <c r="M293" s="67"/>
      <c r="O293" s="67"/>
    </row>
    <row r="294" spans="2:15" ht="12.75" customHeight="1">
      <c r="B294" s="52">
        <v>45218</v>
      </c>
      <c r="C294" s="54">
        <v>0.00971966</v>
      </c>
      <c r="D294" s="53"/>
      <c r="E294" s="54"/>
      <c r="K294" s="67"/>
      <c r="M294" s="67"/>
      <c r="O294" s="67"/>
    </row>
    <row r="295" spans="2:15" ht="12.75" customHeight="1">
      <c r="B295" s="52">
        <v>45219</v>
      </c>
      <c r="C295" s="54">
        <v>0.00971966</v>
      </c>
      <c r="D295" s="53"/>
      <c r="E295" s="54"/>
      <c r="K295" s="67"/>
      <c r="M295" s="67"/>
      <c r="O295" s="67"/>
    </row>
    <row r="296" spans="2:15" ht="12.75" customHeight="1">
      <c r="B296" s="52">
        <v>45220</v>
      </c>
      <c r="C296" s="54">
        <v>0.00971966</v>
      </c>
      <c r="D296" s="53"/>
      <c r="E296" s="54"/>
      <c r="K296" s="67"/>
      <c r="M296" s="67"/>
      <c r="O296" s="67"/>
    </row>
    <row r="297" spans="2:15" ht="12.75" customHeight="1">
      <c r="B297" s="52">
        <v>45221</v>
      </c>
      <c r="C297" s="54">
        <v>0.00971966</v>
      </c>
      <c r="D297" s="53"/>
      <c r="E297" s="54"/>
      <c r="K297" s="67"/>
      <c r="M297" s="67"/>
      <c r="O297" s="67"/>
    </row>
    <row r="298" spans="2:15" ht="12.75" customHeight="1">
      <c r="B298" s="52">
        <v>45222</v>
      </c>
      <c r="C298" s="54">
        <v>0.00971966</v>
      </c>
      <c r="D298" s="53"/>
      <c r="E298" s="54"/>
      <c r="K298" s="67"/>
      <c r="M298" s="67"/>
      <c r="O298" s="67"/>
    </row>
    <row r="299" spans="2:15" ht="12.75" customHeight="1">
      <c r="B299" s="52">
        <v>45223</v>
      </c>
      <c r="C299" s="54">
        <v>0.00971966</v>
      </c>
      <c r="D299" s="53"/>
      <c r="E299" s="54"/>
      <c r="K299" s="67"/>
      <c r="M299" s="67"/>
      <c r="O299" s="67"/>
    </row>
    <row r="300" spans="2:15" ht="12.75" customHeight="1">
      <c r="B300" s="52">
        <v>45224</v>
      </c>
      <c r="C300" s="54">
        <v>0.00971966</v>
      </c>
      <c r="D300" s="53"/>
      <c r="E300" s="54"/>
      <c r="K300" s="67"/>
      <c r="M300" s="67"/>
      <c r="O300" s="67"/>
    </row>
    <row r="301" spans="2:15" ht="12.75" customHeight="1">
      <c r="B301" s="52">
        <v>45225</v>
      </c>
      <c r="C301" s="54">
        <v>0.00971966</v>
      </c>
      <c r="D301" s="53"/>
      <c r="E301" s="54"/>
      <c r="K301" s="67"/>
      <c r="M301" s="67"/>
      <c r="O301" s="67"/>
    </row>
    <row r="302" spans="2:15" ht="12.75" customHeight="1">
      <c r="B302" s="52">
        <v>45226</v>
      </c>
      <c r="C302" s="54">
        <v>0.00971966</v>
      </c>
      <c r="D302" s="53"/>
      <c r="E302" s="54"/>
      <c r="K302" s="67"/>
      <c r="M302" s="67"/>
      <c r="O302" s="67"/>
    </row>
    <row r="303" spans="2:15" ht="12.75" customHeight="1">
      <c r="B303" s="52">
        <v>45227</v>
      </c>
      <c r="C303" s="54">
        <v>0.00971966</v>
      </c>
      <c r="D303" s="53"/>
      <c r="E303" s="54"/>
      <c r="K303" s="67"/>
      <c r="M303" s="67"/>
      <c r="O303" s="67"/>
    </row>
    <row r="304" spans="2:15" ht="12.75" customHeight="1">
      <c r="B304" s="52">
        <v>45228</v>
      </c>
      <c r="C304" s="54">
        <v>0.00971966</v>
      </c>
      <c r="D304" s="53"/>
      <c r="E304" s="54"/>
      <c r="F304" s="34"/>
      <c r="K304" s="67"/>
      <c r="M304" s="67"/>
      <c r="O304" s="67"/>
    </row>
    <row r="305" spans="2:15" ht="12.75" customHeight="1">
      <c r="B305" s="52">
        <v>45229</v>
      </c>
      <c r="C305" s="54">
        <v>0.00971966</v>
      </c>
      <c r="D305" s="53"/>
      <c r="E305" s="54"/>
      <c r="K305" s="67"/>
      <c r="M305" s="67"/>
      <c r="O305" s="67"/>
    </row>
    <row r="306" spans="2:15" ht="12.75" customHeight="1">
      <c r="B306" s="52">
        <v>45230</v>
      </c>
      <c r="C306" s="54">
        <v>0.00971966</v>
      </c>
      <c r="D306" s="53"/>
      <c r="E306" s="54"/>
      <c r="K306" s="67"/>
      <c r="M306" s="67"/>
      <c r="O306" s="67"/>
    </row>
    <row r="307" spans="2:15" ht="12.75" customHeight="1">
      <c r="B307" s="52">
        <v>45231</v>
      </c>
      <c r="C307" s="54">
        <v>0.00971966</v>
      </c>
      <c r="D307" s="53"/>
      <c r="E307" s="54"/>
      <c r="K307" s="67"/>
      <c r="M307" s="67"/>
      <c r="O307" s="67"/>
    </row>
    <row r="308" spans="2:15" ht="12.75" customHeight="1">
      <c r="B308" s="52">
        <v>45232</v>
      </c>
      <c r="C308" s="54">
        <v>0.00971966</v>
      </c>
      <c r="D308" s="53"/>
      <c r="E308" s="54"/>
      <c r="K308" s="67"/>
      <c r="M308" s="67"/>
      <c r="O308" s="67"/>
    </row>
    <row r="309" spans="2:15" ht="12.75" customHeight="1">
      <c r="B309" s="52">
        <v>45233</v>
      </c>
      <c r="C309" s="54">
        <v>0.00971966</v>
      </c>
      <c r="D309" s="54"/>
      <c r="E309" s="53"/>
      <c r="K309" s="67"/>
      <c r="M309" s="67"/>
      <c r="O309" s="67"/>
    </row>
    <row r="310" spans="2:15" ht="12.75" customHeight="1">
      <c r="B310" s="52">
        <v>45234</v>
      </c>
      <c r="C310" s="54">
        <v>0.00971966</v>
      </c>
      <c r="D310" s="53"/>
      <c r="E310" s="54"/>
      <c r="K310" s="67"/>
      <c r="M310" s="67"/>
      <c r="O310" s="67"/>
    </row>
    <row r="311" spans="2:15" ht="12.75" customHeight="1">
      <c r="B311" s="52">
        <v>45235</v>
      </c>
      <c r="C311" s="54">
        <v>0.00971966</v>
      </c>
      <c r="D311" s="53"/>
      <c r="E311" s="54"/>
      <c r="K311" s="67"/>
      <c r="M311" s="67"/>
      <c r="O311" s="67"/>
    </row>
    <row r="312" spans="2:15" ht="12.75" customHeight="1">
      <c r="B312" s="52">
        <v>45236</v>
      </c>
      <c r="C312" s="54">
        <v>0.00971966</v>
      </c>
      <c r="D312" s="53"/>
      <c r="E312" s="54"/>
      <c r="K312" s="67"/>
      <c r="M312" s="67"/>
      <c r="O312" s="67"/>
    </row>
    <row r="313" spans="2:15" ht="12.75" customHeight="1">
      <c r="B313" s="52">
        <v>45237</v>
      </c>
      <c r="C313" s="54">
        <v>0.00971966</v>
      </c>
      <c r="D313" s="53"/>
      <c r="E313" s="54"/>
      <c r="K313" s="67"/>
      <c r="M313" s="67"/>
      <c r="O313" s="67"/>
    </row>
    <row r="314" spans="2:15" ht="12.75" customHeight="1">
      <c r="B314" s="52">
        <v>45238</v>
      </c>
      <c r="C314" s="54">
        <v>0.00971559</v>
      </c>
      <c r="D314" s="53">
        <v>4.07E-06</v>
      </c>
      <c r="E314" s="54">
        <v>0.00366259</v>
      </c>
      <c r="K314" s="67"/>
      <c r="M314" s="67"/>
      <c r="O314" s="67"/>
    </row>
    <row r="315" spans="2:15" ht="12.75" customHeight="1">
      <c r="B315" s="52">
        <v>45239</v>
      </c>
      <c r="C315" s="54">
        <v>0.00971559</v>
      </c>
      <c r="D315" s="53"/>
      <c r="E315" s="54"/>
      <c r="K315" s="67"/>
      <c r="M315" s="67"/>
      <c r="O315" s="67"/>
    </row>
    <row r="316" spans="2:15" ht="12.75" customHeight="1">
      <c r="B316" s="52">
        <v>45240</v>
      </c>
      <c r="C316" s="54">
        <v>0.00971559</v>
      </c>
      <c r="D316" s="53"/>
      <c r="E316" s="54"/>
      <c r="K316" s="67"/>
      <c r="M316" s="67"/>
      <c r="O316" s="67"/>
    </row>
    <row r="317" spans="2:15" ht="12.75" customHeight="1">
      <c r="B317" s="52">
        <v>45241</v>
      </c>
      <c r="C317" s="54">
        <v>0.00971559</v>
      </c>
      <c r="D317" s="53"/>
      <c r="E317" s="54"/>
      <c r="K317" s="67"/>
      <c r="M317" s="67"/>
      <c r="O317" s="67"/>
    </row>
    <row r="318" spans="2:15" ht="12.75" customHeight="1">
      <c r="B318" s="52">
        <v>45242</v>
      </c>
      <c r="C318" s="54">
        <v>0.00971559</v>
      </c>
      <c r="D318" s="53"/>
      <c r="E318" s="54"/>
      <c r="K318" s="67"/>
      <c r="M318" s="67"/>
      <c r="O318" s="67"/>
    </row>
    <row r="319" spans="2:15" ht="12.75" customHeight="1">
      <c r="B319" s="52">
        <v>45243</v>
      </c>
      <c r="C319" s="54">
        <v>0.00971559</v>
      </c>
      <c r="D319" s="53"/>
      <c r="E319" s="54"/>
      <c r="K319" s="67"/>
      <c r="M319" s="67"/>
      <c r="O319" s="67"/>
    </row>
    <row r="320" spans="2:15" ht="12.75" customHeight="1">
      <c r="B320" s="52">
        <v>45244</v>
      </c>
      <c r="C320" s="54">
        <v>0.00971556</v>
      </c>
      <c r="D320" s="53"/>
      <c r="E320" s="54"/>
      <c r="K320" s="67"/>
      <c r="M320" s="67"/>
      <c r="O320" s="67"/>
    </row>
    <row r="321" spans="2:15" ht="12.75" customHeight="1">
      <c r="B321" s="52">
        <v>45245</v>
      </c>
      <c r="C321" s="54">
        <v>0.00971556</v>
      </c>
      <c r="D321" s="53"/>
      <c r="E321" s="54"/>
      <c r="K321" s="67"/>
      <c r="M321" s="67"/>
      <c r="O321" s="67"/>
    </row>
    <row r="322" spans="2:15" ht="12.75" customHeight="1">
      <c r="B322" s="52">
        <v>45246</v>
      </c>
      <c r="C322" s="54">
        <v>0.00971556</v>
      </c>
      <c r="D322" s="53"/>
      <c r="E322" s="54"/>
      <c r="K322" s="67"/>
      <c r="M322" s="67"/>
      <c r="O322" s="67"/>
    </row>
    <row r="323" spans="2:15" ht="12.75" customHeight="1">
      <c r="B323" s="52">
        <v>45247</v>
      </c>
      <c r="C323" s="54">
        <v>0.00971556</v>
      </c>
      <c r="D323" s="53"/>
      <c r="E323" s="54"/>
      <c r="K323" s="67"/>
      <c r="M323" s="67"/>
      <c r="O323" s="67"/>
    </row>
    <row r="324" spans="2:15" ht="12.75" customHeight="1">
      <c r="B324" s="52">
        <v>45248</v>
      </c>
      <c r="C324" s="54">
        <v>0.00971556</v>
      </c>
      <c r="D324" s="53"/>
      <c r="E324" s="54"/>
      <c r="K324" s="67"/>
      <c r="M324" s="67"/>
      <c r="O324" s="67"/>
    </row>
    <row r="325" spans="2:15" ht="12.75" customHeight="1">
      <c r="B325" s="52">
        <v>45249</v>
      </c>
      <c r="C325" s="54">
        <v>0.00971556</v>
      </c>
      <c r="D325" s="53"/>
      <c r="E325" s="54"/>
      <c r="K325" s="67"/>
      <c r="M325" s="67"/>
      <c r="O325" s="67"/>
    </row>
    <row r="326" spans="2:15" ht="12.75" customHeight="1">
      <c r="B326" s="52">
        <v>45250</v>
      </c>
      <c r="C326" s="54">
        <v>0.00971556</v>
      </c>
      <c r="D326" s="53"/>
      <c r="E326" s="54"/>
      <c r="K326" s="67"/>
      <c r="M326" s="67"/>
      <c r="O326" s="67"/>
    </row>
    <row r="327" spans="2:15" ht="12.75" customHeight="1">
      <c r="B327" s="52">
        <v>45251</v>
      </c>
      <c r="C327" s="54">
        <v>0.00971556</v>
      </c>
      <c r="D327" s="53"/>
      <c r="E327" s="54"/>
      <c r="K327" s="67"/>
      <c r="M327" s="67"/>
      <c r="O327" s="67"/>
    </row>
    <row r="328" spans="2:15" ht="12.75" customHeight="1">
      <c r="B328" s="52">
        <v>45252</v>
      </c>
      <c r="C328" s="54">
        <v>0.00971556</v>
      </c>
      <c r="D328" s="53"/>
      <c r="E328" s="54"/>
      <c r="K328" s="67"/>
      <c r="M328" s="67"/>
      <c r="O328" s="67"/>
    </row>
    <row r="329" spans="2:15" ht="12.75" customHeight="1">
      <c r="B329" s="52">
        <v>45253</v>
      </c>
      <c r="C329" s="54">
        <v>0.00971556</v>
      </c>
      <c r="D329" s="53"/>
      <c r="E329" s="54"/>
      <c r="K329" s="67"/>
      <c r="M329" s="67"/>
      <c r="O329" s="67"/>
    </row>
    <row r="330" spans="2:15" ht="12.75" customHeight="1">
      <c r="B330" s="52">
        <v>45254</v>
      </c>
      <c r="C330" s="54">
        <v>0.00971556</v>
      </c>
      <c r="D330" s="53"/>
      <c r="E330" s="54"/>
      <c r="K330" s="67"/>
      <c r="M330" s="67"/>
      <c r="O330" s="67"/>
    </row>
    <row r="331" spans="2:15" ht="12.75" customHeight="1">
      <c r="B331" s="52">
        <v>45255</v>
      </c>
      <c r="C331" s="54">
        <v>0.00971556</v>
      </c>
      <c r="D331" s="53"/>
      <c r="E331" s="54"/>
      <c r="K331" s="67"/>
      <c r="M331" s="67"/>
      <c r="O331" s="67"/>
    </row>
    <row r="332" spans="2:15" ht="12.75" customHeight="1">
      <c r="B332" s="52">
        <v>45256</v>
      </c>
      <c r="C332" s="54">
        <v>0.00971556</v>
      </c>
      <c r="D332" s="53"/>
      <c r="E332" s="54"/>
      <c r="K332" s="67"/>
      <c r="M332" s="67"/>
      <c r="O332" s="67"/>
    </row>
    <row r="333" spans="2:15" ht="12.75" customHeight="1">
      <c r="B333" s="52">
        <v>45257</v>
      </c>
      <c r="C333" s="54">
        <v>0.00971556</v>
      </c>
      <c r="D333" s="53"/>
      <c r="E333" s="54"/>
      <c r="K333" s="67"/>
      <c r="M333" s="67"/>
      <c r="O333" s="67"/>
    </row>
    <row r="334" spans="2:15" ht="12.75" customHeight="1">
      <c r="B334" s="52">
        <v>45258</v>
      </c>
      <c r="C334" s="54">
        <v>0.00971556</v>
      </c>
      <c r="D334" s="53"/>
      <c r="E334" s="54"/>
      <c r="F334" s="34"/>
      <c r="K334" s="67"/>
      <c r="M334" s="67"/>
      <c r="O334" s="67"/>
    </row>
    <row r="335" spans="2:15" ht="12.75" customHeight="1">
      <c r="B335" s="52">
        <v>45259</v>
      </c>
      <c r="C335" s="57">
        <v>0.00971556</v>
      </c>
      <c r="D335" s="53"/>
      <c r="E335" s="57"/>
      <c r="K335" s="67"/>
      <c r="M335" s="67"/>
      <c r="O335" s="67"/>
    </row>
    <row r="336" spans="2:15" ht="12.75" customHeight="1">
      <c r="B336" s="52">
        <v>45260</v>
      </c>
      <c r="C336" s="57">
        <v>0.00971561</v>
      </c>
      <c r="D336" s="53"/>
      <c r="E336" s="57"/>
      <c r="K336" s="67"/>
      <c r="M336" s="67"/>
      <c r="O336" s="67"/>
    </row>
    <row r="337" spans="2:15" ht="12.75" customHeight="1">
      <c r="B337" s="52">
        <v>45261</v>
      </c>
      <c r="C337" s="57">
        <v>0.00971561</v>
      </c>
      <c r="D337" s="53"/>
      <c r="E337" s="57"/>
      <c r="K337" s="67"/>
      <c r="M337" s="67"/>
      <c r="O337" s="67"/>
    </row>
    <row r="338" spans="2:15" ht="12.75" customHeight="1">
      <c r="B338" s="52">
        <v>45262</v>
      </c>
      <c r="C338" s="57">
        <v>0.00971561</v>
      </c>
      <c r="D338" s="53"/>
      <c r="E338" s="57"/>
      <c r="K338" s="67"/>
      <c r="M338" s="67"/>
      <c r="O338" s="67"/>
    </row>
    <row r="339" spans="2:15" ht="12.75" customHeight="1">
      <c r="B339" s="52">
        <v>45263</v>
      </c>
      <c r="C339" s="57">
        <v>0.00971561</v>
      </c>
      <c r="D339" s="53"/>
      <c r="E339" s="57"/>
      <c r="K339" s="67"/>
      <c r="M339" s="67"/>
      <c r="O339" s="67"/>
    </row>
    <row r="340" spans="2:15" ht="12.75" customHeight="1">
      <c r="B340" s="52">
        <v>45264</v>
      </c>
      <c r="C340" s="57">
        <v>0.00971561</v>
      </c>
      <c r="D340" s="53"/>
      <c r="E340" s="57"/>
      <c r="K340" s="67"/>
      <c r="M340" s="67"/>
      <c r="O340" s="67"/>
    </row>
    <row r="341" spans="2:15" ht="12.75" customHeight="1">
      <c r="B341" s="52">
        <v>45265</v>
      </c>
      <c r="C341" s="57">
        <v>0.00971561</v>
      </c>
      <c r="D341" s="53"/>
      <c r="E341" s="57"/>
      <c r="K341" s="67"/>
      <c r="M341" s="67"/>
      <c r="O341" s="67"/>
    </row>
    <row r="342" spans="2:15" ht="12.75" customHeight="1">
      <c r="B342" s="52">
        <v>45266</v>
      </c>
      <c r="C342" s="57">
        <v>0.00971161</v>
      </c>
      <c r="D342" s="53">
        <v>4E-06</v>
      </c>
      <c r="E342" s="57">
        <v>0.00362909</v>
      </c>
      <c r="K342" s="67"/>
      <c r="M342" s="67"/>
      <c r="O342" s="67"/>
    </row>
    <row r="343" spans="2:15" ht="12.75" customHeight="1">
      <c r="B343" s="52">
        <v>45267</v>
      </c>
      <c r="C343" s="57">
        <v>0.00971161</v>
      </c>
      <c r="D343" s="53"/>
      <c r="E343" s="57"/>
      <c r="K343" s="67"/>
      <c r="M343" s="67"/>
      <c r="O343" s="67"/>
    </row>
    <row r="344" spans="2:15" ht="12.75" customHeight="1">
      <c r="B344" s="52">
        <v>45268</v>
      </c>
      <c r="C344" s="57">
        <v>0.00971161</v>
      </c>
      <c r="D344" s="53"/>
      <c r="E344" s="57"/>
      <c r="K344" s="67"/>
      <c r="M344" s="67"/>
      <c r="O344" s="67"/>
    </row>
    <row r="345" spans="2:15" ht="12.75" customHeight="1">
      <c r="B345" s="52">
        <v>45269</v>
      </c>
      <c r="C345" s="57">
        <v>0.00971161</v>
      </c>
      <c r="D345" s="53"/>
      <c r="E345" s="57"/>
      <c r="F345" s="38"/>
      <c r="G345" s="2"/>
      <c r="K345" s="67"/>
      <c r="M345" s="67"/>
      <c r="O345" s="67"/>
    </row>
    <row r="346" spans="2:15" ht="12.75" customHeight="1">
      <c r="B346" s="52">
        <v>45270</v>
      </c>
      <c r="C346" s="57">
        <v>0.00971161</v>
      </c>
      <c r="D346" s="53"/>
      <c r="E346" s="57"/>
      <c r="K346" s="67"/>
      <c r="M346" s="67"/>
      <c r="O346" s="67"/>
    </row>
    <row r="347" spans="2:15" ht="12.75" customHeight="1">
      <c r="B347" s="52">
        <v>45271</v>
      </c>
      <c r="C347" s="57">
        <v>0.00971161</v>
      </c>
      <c r="D347" s="53"/>
      <c r="E347" s="57"/>
      <c r="K347" s="67"/>
      <c r="M347" s="67"/>
      <c r="O347" s="67"/>
    </row>
    <row r="348" spans="2:15" ht="12.75" customHeight="1">
      <c r="B348" s="52">
        <v>45272</v>
      </c>
      <c r="C348" s="57">
        <v>0.00971161</v>
      </c>
      <c r="D348" s="53"/>
      <c r="E348" s="57"/>
      <c r="K348" s="67"/>
      <c r="M348" s="67"/>
      <c r="O348" s="67"/>
    </row>
    <row r="349" spans="2:15" ht="12.75" customHeight="1">
      <c r="B349" s="52">
        <v>45273</v>
      </c>
      <c r="C349" s="57">
        <v>0.00971161</v>
      </c>
      <c r="D349" s="53"/>
      <c r="E349" s="57"/>
      <c r="K349" s="67"/>
      <c r="M349" s="67"/>
      <c r="O349" s="67"/>
    </row>
    <row r="350" spans="2:15" ht="12.75" customHeight="1">
      <c r="B350" s="52">
        <v>45274</v>
      </c>
      <c r="C350" s="57">
        <v>0.00971161</v>
      </c>
      <c r="D350" s="53"/>
      <c r="E350" s="57"/>
      <c r="K350" s="67"/>
      <c r="M350" s="67"/>
      <c r="O350" s="67"/>
    </row>
    <row r="351" spans="2:15" ht="12.75" customHeight="1">
      <c r="B351" s="52">
        <v>45275</v>
      </c>
      <c r="C351" s="57">
        <v>0.00971161</v>
      </c>
      <c r="D351" s="53"/>
      <c r="E351" s="57"/>
      <c r="K351" s="67"/>
      <c r="M351" s="67"/>
      <c r="O351" s="67"/>
    </row>
    <row r="352" spans="2:15" ht="12.75" customHeight="1">
      <c r="B352" s="52">
        <v>45276</v>
      </c>
      <c r="C352" s="57">
        <v>0.00971161</v>
      </c>
      <c r="D352" s="53"/>
      <c r="E352" s="57"/>
      <c r="K352" s="67"/>
      <c r="M352" s="67"/>
      <c r="O352" s="67"/>
    </row>
    <row r="353" spans="2:15" ht="12.75" customHeight="1">
      <c r="B353" s="52">
        <v>45277</v>
      </c>
      <c r="C353" s="57">
        <v>0.00971161</v>
      </c>
      <c r="D353" s="53"/>
      <c r="E353" s="57"/>
      <c r="K353" s="67"/>
      <c r="M353" s="67"/>
      <c r="O353" s="67"/>
    </row>
    <row r="354" spans="2:15" ht="12.75" customHeight="1">
      <c r="B354" s="52">
        <v>45278</v>
      </c>
      <c r="C354" s="57">
        <v>0.00971161</v>
      </c>
      <c r="D354" s="53"/>
      <c r="E354" s="57"/>
      <c r="K354" s="67"/>
      <c r="M354" s="67"/>
      <c r="O354" s="67"/>
    </row>
    <row r="355" spans="2:15" ht="12.75" customHeight="1">
      <c r="B355" s="52">
        <v>45279</v>
      </c>
      <c r="C355" s="57">
        <v>0.00971161</v>
      </c>
      <c r="D355" s="53"/>
      <c r="E355" s="57"/>
      <c r="K355" s="67"/>
      <c r="M355" s="67"/>
      <c r="O355" s="67"/>
    </row>
    <row r="356" spans="2:15" ht="12.75" customHeight="1">
      <c r="B356" s="52">
        <v>45280</v>
      </c>
      <c r="C356" s="57">
        <v>0.00971161</v>
      </c>
      <c r="D356" s="53"/>
      <c r="E356" s="57"/>
      <c r="K356" s="67"/>
      <c r="M356" s="67"/>
      <c r="O356" s="67"/>
    </row>
    <row r="357" spans="2:15" ht="12.75" customHeight="1">
      <c r="B357" s="52">
        <v>45281</v>
      </c>
      <c r="C357" s="57">
        <v>0.00971161</v>
      </c>
      <c r="D357" s="53"/>
      <c r="E357" s="57"/>
      <c r="K357" s="67"/>
      <c r="M357" s="67"/>
      <c r="O357" s="67"/>
    </row>
    <row r="358" spans="2:15" ht="12.75" customHeight="1">
      <c r="B358" s="52">
        <v>45282</v>
      </c>
      <c r="C358" s="57">
        <v>0.00971161</v>
      </c>
      <c r="D358" s="53"/>
      <c r="E358" s="57"/>
      <c r="K358" s="67"/>
      <c r="M358" s="67"/>
      <c r="O358" s="67"/>
    </row>
    <row r="359" spans="2:15" ht="12.75" customHeight="1">
      <c r="B359" s="52">
        <v>45283</v>
      </c>
      <c r="C359" s="57">
        <v>0.00971161</v>
      </c>
      <c r="D359" s="53"/>
      <c r="E359" s="57"/>
      <c r="K359" s="67"/>
      <c r="M359" s="67"/>
      <c r="O359" s="67"/>
    </row>
    <row r="360" spans="2:15" ht="12.75" customHeight="1">
      <c r="B360" s="52">
        <v>45284</v>
      </c>
      <c r="C360" s="57">
        <v>0.00971161</v>
      </c>
      <c r="D360" s="53"/>
      <c r="E360" s="57"/>
      <c r="K360" s="67"/>
      <c r="M360" s="67"/>
      <c r="O360" s="67"/>
    </row>
    <row r="361" spans="2:15" ht="12.75" customHeight="1">
      <c r="B361" s="52">
        <v>45285</v>
      </c>
      <c r="C361" s="57">
        <v>0.00971161</v>
      </c>
      <c r="D361" s="53"/>
      <c r="E361" s="57"/>
      <c r="K361" s="67"/>
      <c r="M361" s="67"/>
      <c r="O361" s="67"/>
    </row>
    <row r="362" spans="2:15" ht="12.75" customHeight="1">
      <c r="B362" s="52">
        <v>45286</v>
      </c>
      <c r="C362" s="57">
        <v>0.00971161</v>
      </c>
      <c r="D362" s="53"/>
      <c r="E362" s="57"/>
      <c r="K362" s="67"/>
      <c r="M362" s="67"/>
      <c r="O362" s="67"/>
    </row>
    <row r="363" spans="2:15" ht="12.75" customHeight="1">
      <c r="B363" s="52">
        <v>45287</v>
      </c>
      <c r="C363" s="57">
        <v>0.00971161</v>
      </c>
      <c r="D363" s="53"/>
      <c r="E363" s="57"/>
      <c r="K363" s="67"/>
      <c r="M363" s="67"/>
      <c r="O363" s="67"/>
    </row>
    <row r="364" spans="2:15" ht="12.75" customHeight="1">
      <c r="B364" s="52">
        <v>45288</v>
      </c>
      <c r="C364" s="57">
        <v>0.00971161</v>
      </c>
      <c r="D364" s="53"/>
      <c r="E364" s="57"/>
      <c r="K364" s="67"/>
      <c r="M364" s="67"/>
      <c r="O364" s="67"/>
    </row>
    <row r="365" spans="2:15" ht="12.75" customHeight="1">
      <c r="B365" s="52">
        <v>45289</v>
      </c>
      <c r="C365" s="57">
        <v>0.00971161</v>
      </c>
      <c r="D365" s="53"/>
      <c r="E365" s="57"/>
      <c r="K365" s="67"/>
      <c r="M365" s="67"/>
      <c r="O365" s="67"/>
    </row>
    <row r="366" spans="2:15" ht="12.75" customHeight="1">
      <c r="B366" s="52">
        <v>45290</v>
      </c>
      <c r="C366" s="57">
        <v>0.00971161</v>
      </c>
      <c r="D366" s="53"/>
      <c r="E366" s="57"/>
      <c r="K366" s="67"/>
      <c r="M366" s="67"/>
      <c r="O366" s="67"/>
    </row>
    <row r="367" spans="2:15" ht="12.75" customHeight="1">
      <c r="B367" s="52">
        <v>45291</v>
      </c>
      <c r="C367" s="57">
        <v>0.00971161</v>
      </c>
      <c r="D367" s="58"/>
      <c r="E367" s="58"/>
      <c r="K367" s="67"/>
      <c r="M367" s="67"/>
      <c r="O367" s="67"/>
    </row>
    <row r="368" spans="2:15" ht="12.75" customHeight="1">
      <c r="B368" s="59"/>
      <c r="C368" s="59"/>
      <c r="D368" s="59"/>
      <c r="E368" s="59"/>
      <c r="M368" s="67"/>
      <c r="O368" s="67"/>
    </row>
    <row r="369" spans="2:15" ht="12.75" customHeight="1" thickBot="1">
      <c r="B369" s="59"/>
      <c r="C369" s="60" t="s">
        <v>24</v>
      </c>
      <c r="D369" s="61">
        <f>SUM(D3:D367)</f>
        <v>4.972E-05</v>
      </c>
      <c r="E369" s="61">
        <f>SUM(E3:E367)</f>
        <v>0.04795547</v>
      </c>
      <c r="M369" s="67"/>
      <c r="O369" s="67"/>
    </row>
    <row r="370" spans="2:15" ht="12.75" customHeight="1" thickTop="1">
      <c r="B370" s="59"/>
      <c r="C370" s="59"/>
      <c r="D370" s="59"/>
      <c r="E370" s="59"/>
      <c r="O370" s="67"/>
    </row>
    <row r="371" spans="3:15" ht="12.75" customHeight="1">
      <c r="C371" s="1"/>
      <c r="D371" s="1"/>
      <c r="E371" s="1"/>
      <c r="O371" s="67"/>
    </row>
    <row r="372" spans="3:15" ht="12.75" customHeight="1">
      <c r="C372" s="1"/>
      <c r="D372" s="1"/>
      <c r="E372" s="1"/>
      <c r="O372" s="67"/>
    </row>
    <row r="373" spans="3:15" ht="12.75">
      <c r="C373" s="1"/>
      <c r="D373" s="1"/>
      <c r="E373" s="1"/>
      <c r="O373" s="67"/>
    </row>
    <row r="374" ht="12.75">
      <c r="O374" s="67"/>
    </row>
    <row r="375" ht="12.75">
      <c r="O375" s="67"/>
    </row>
    <row r="376" ht="12.75">
      <c r="O376" s="67"/>
    </row>
    <row r="377" ht="12.75">
      <c r="O377" s="67"/>
    </row>
    <row r="378" ht="12.75">
      <c r="O378" s="67"/>
    </row>
    <row r="379" ht="12.75">
      <c r="O379" s="67"/>
    </row>
    <row r="380" ht="12.75">
      <c r="O380" s="67"/>
    </row>
    <row r="381" ht="12.75">
      <c r="O381" s="67"/>
    </row>
    <row r="382" ht="12.75">
      <c r="O382" s="67"/>
    </row>
    <row r="383" ht="12.75">
      <c r="O383" s="67"/>
    </row>
    <row r="384" ht="12.75">
      <c r="O384" s="67"/>
    </row>
    <row r="385" ht="12.75">
      <c r="O385" s="67"/>
    </row>
    <row r="386" ht="12.75">
      <c r="O386" s="67"/>
    </row>
    <row r="387" ht="12.75">
      <c r="O387" s="67"/>
    </row>
    <row r="388" ht="12.75">
      <c r="O388" s="67"/>
    </row>
    <row r="389" ht="12.75">
      <c r="O389" s="67"/>
    </row>
    <row r="390" ht="12.75">
      <c r="O390" s="67"/>
    </row>
    <row r="391" ht="12.75">
      <c r="O391" s="67"/>
    </row>
    <row r="392" ht="12.75">
      <c r="O392" s="67"/>
    </row>
    <row r="393" ht="12.75">
      <c r="O393" s="67"/>
    </row>
    <row r="394" ht="12.75">
      <c r="O394" s="67"/>
    </row>
    <row r="395" ht="12.75">
      <c r="O395" s="67"/>
    </row>
  </sheetData>
  <sheetProtection/>
  <printOptions/>
  <pageMargins left="0.75" right="0.77" top="1" bottom="1" header="0.5" footer="0.5"/>
  <pageSetup fitToHeight="8" fitToWidth="1" horizontalDpi="600" verticalDpi="600" orientation="portrait" scale="95" r:id="rId1"/>
  <rowBreaks count="1" manualBreakCount="1">
    <brk id="323" max="9" man="1"/>
  </rowBreaks>
</worksheet>
</file>

<file path=xl/worksheets/sheet3.xml><?xml version="1.0" encoding="utf-8"?>
<worksheet xmlns="http://schemas.openxmlformats.org/spreadsheetml/2006/main" xmlns:r="http://schemas.openxmlformats.org/officeDocument/2006/relationships">
  <dimension ref="B2:J57"/>
  <sheetViews>
    <sheetView zoomScalePageLayoutView="0" workbookViewId="0" topLeftCell="A33">
      <selection activeCell="H35" sqref="H35"/>
    </sheetView>
  </sheetViews>
  <sheetFormatPr defaultColWidth="9.140625" defaultRowHeight="12.75"/>
  <cols>
    <col min="1" max="1" width="1.8515625" style="0" customWidth="1"/>
    <col min="2" max="2" width="13.00390625" style="0" customWidth="1"/>
    <col min="3" max="3" width="23.7109375" style="0" customWidth="1"/>
    <col min="4" max="4" width="9.7109375" style="0" customWidth="1"/>
    <col min="5" max="5" width="14.7109375" style="0" customWidth="1"/>
    <col min="6" max="6" width="9.57421875" style="0" customWidth="1"/>
    <col min="7" max="7" width="12.57421875" style="0" customWidth="1"/>
    <col min="8" max="8" width="20.140625" style="0" customWidth="1"/>
    <col min="9" max="9" width="3.8515625" style="0" customWidth="1"/>
  </cols>
  <sheetData>
    <row r="2" spans="2:9" ht="64.5" customHeight="1">
      <c r="B2" s="62" t="s">
        <v>18</v>
      </c>
      <c r="C2" s="62"/>
      <c r="D2" s="62"/>
      <c r="E2" s="62"/>
      <c r="F2" s="62"/>
      <c r="G2" s="62"/>
      <c r="H2" s="62"/>
      <c r="I2" s="62"/>
    </row>
    <row r="3" spans="2:9" ht="15">
      <c r="B3" s="43"/>
      <c r="C3" s="43"/>
      <c r="D3" s="43"/>
      <c r="E3" s="43"/>
      <c r="F3" s="43"/>
      <c r="G3" s="43"/>
      <c r="H3" s="43"/>
      <c r="I3" s="43"/>
    </row>
    <row r="4" spans="2:9" ht="12.75" customHeight="1">
      <c r="B4" s="11"/>
      <c r="C4" s="11"/>
      <c r="D4" s="11"/>
      <c r="E4" s="11"/>
      <c r="F4" s="11"/>
      <c r="G4" s="11"/>
      <c r="H4" s="11"/>
      <c r="I4" s="11"/>
    </row>
    <row r="5" spans="2:9" ht="45" customHeight="1">
      <c r="B5" s="62" t="s">
        <v>43</v>
      </c>
      <c r="C5" s="62"/>
      <c r="D5" s="62"/>
      <c r="E5" s="62"/>
      <c r="F5" s="62"/>
      <c r="G5" s="62"/>
      <c r="H5" s="62"/>
      <c r="I5" s="62"/>
    </row>
    <row r="6" spans="2:9" ht="12.75">
      <c r="B6" s="63"/>
      <c r="C6" s="63"/>
      <c r="D6" s="63"/>
      <c r="E6" s="63"/>
      <c r="F6" s="63"/>
      <c r="G6" s="63"/>
      <c r="H6" s="63"/>
      <c r="I6" s="63"/>
    </row>
    <row r="8" spans="2:9" ht="15.75" customHeight="1">
      <c r="B8" s="13" t="s">
        <v>3</v>
      </c>
      <c r="C8" s="62" t="s">
        <v>11</v>
      </c>
      <c r="D8" s="62"/>
      <c r="E8" s="62"/>
      <c r="F8" s="62"/>
      <c r="G8" s="62"/>
      <c r="H8" s="62"/>
      <c r="I8" s="62"/>
    </row>
    <row r="10" spans="3:9" ht="40.5" customHeight="1">
      <c r="C10" s="64" t="s">
        <v>44</v>
      </c>
      <c r="D10" s="65"/>
      <c r="E10" s="65"/>
      <c r="F10" s="65"/>
      <c r="G10" s="65"/>
      <c r="H10" s="65"/>
      <c r="I10" s="65"/>
    </row>
    <row r="12" spans="3:9" ht="57" customHeight="1">
      <c r="C12" s="64" t="s">
        <v>45</v>
      </c>
      <c r="D12" s="65"/>
      <c r="E12" s="65"/>
      <c r="F12" s="65"/>
      <c r="G12" s="65"/>
      <c r="H12" s="65"/>
      <c r="I12" s="65"/>
    </row>
    <row r="13" spans="3:9" ht="13.5" customHeight="1">
      <c r="C13" s="40"/>
      <c r="D13" s="41"/>
      <c r="E13" s="41"/>
      <c r="F13" s="41"/>
      <c r="G13" s="41"/>
      <c r="H13" s="41"/>
      <c r="I13" s="41"/>
    </row>
    <row r="15" spans="2:9" ht="28.5" customHeight="1">
      <c r="B15" s="14" t="s">
        <v>25</v>
      </c>
      <c r="C15" s="62" t="s">
        <v>37</v>
      </c>
      <c r="D15" s="62"/>
      <c r="E15" s="62"/>
      <c r="F15" s="62"/>
      <c r="G15" s="62"/>
      <c r="H15" s="62"/>
      <c r="I15" s="62"/>
    </row>
    <row r="17" spans="3:9" ht="40.5" customHeight="1">
      <c r="C17" s="64" t="s">
        <v>46</v>
      </c>
      <c r="D17" s="65"/>
      <c r="E17" s="65"/>
      <c r="F17" s="65"/>
      <c r="G17" s="65"/>
      <c r="H17" s="65"/>
      <c r="I17" s="65"/>
    </row>
    <row r="19" spans="3:9" ht="55.5" customHeight="1">
      <c r="C19" s="64" t="s">
        <v>47</v>
      </c>
      <c r="D19" s="65"/>
      <c r="E19" s="65"/>
      <c r="F19" s="65"/>
      <c r="G19" s="65"/>
      <c r="H19" s="65"/>
      <c r="I19" s="65"/>
    </row>
    <row r="22" spans="2:9" ht="12.75" customHeight="1">
      <c r="B22" s="14" t="s">
        <v>26</v>
      </c>
      <c r="C22" s="62" t="s">
        <v>27</v>
      </c>
      <c r="D22" s="62"/>
      <c r="E22" s="62"/>
      <c r="F22" s="62"/>
      <c r="G22" s="62"/>
      <c r="H22" s="62"/>
      <c r="I22" s="62"/>
    </row>
    <row r="23" ht="12.75">
      <c r="E23" s="15"/>
    </row>
    <row r="24" spans="3:10" ht="12.75">
      <c r="C24" s="16" t="s">
        <v>28</v>
      </c>
      <c r="D24" s="16"/>
      <c r="E24" s="42">
        <f>ROUND(('2023 Gross Proceeds File'!D369-'2023 Gross Proceeds File'!D8)*200,6)</f>
        <v>0.009182</v>
      </c>
      <c r="F24" s="15"/>
      <c r="H24" s="15"/>
      <c r="I24" s="17"/>
      <c r="J24" s="15"/>
    </row>
    <row r="25" spans="5:10" ht="10.5" customHeight="1">
      <c r="E25" s="18" t="s">
        <v>4</v>
      </c>
      <c r="F25" s="37">
        <v>2062</v>
      </c>
      <c r="H25" s="15"/>
      <c r="I25" s="17"/>
      <c r="J25" s="15"/>
    </row>
    <row r="26" spans="3:10" ht="12.75">
      <c r="C26" s="2" t="s">
        <v>22</v>
      </c>
      <c r="D26" s="2"/>
      <c r="E26" s="42">
        <f>ROUND('2023 Gross Proceeds File'!C18*200,6)</f>
        <v>1.951366</v>
      </c>
      <c r="F26" s="15"/>
      <c r="H26" s="15"/>
      <c r="I26" s="19"/>
      <c r="J26" s="15"/>
    </row>
    <row r="27" spans="3:5" ht="12.75">
      <c r="C27" s="2"/>
      <c r="D27" s="2"/>
      <c r="E27" s="15"/>
    </row>
    <row r="28" spans="3:5" ht="12.75">
      <c r="C28" s="2" t="s">
        <v>12</v>
      </c>
      <c r="D28" s="2"/>
      <c r="E28" s="20">
        <f>E24/E26*F25</f>
        <v>9.702579628834366</v>
      </c>
    </row>
    <row r="29" spans="3:5" ht="12.75">
      <c r="C29" s="2"/>
      <c r="D29" s="2"/>
      <c r="E29" s="20"/>
    </row>
    <row r="30" spans="3:5" ht="29.25" customHeight="1">
      <c r="C30" s="2"/>
      <c r="D30" s="2"/>
      <c r="E30" s="20"/>
    </row>
    <row r="31" spans="2:9" ht="28.5" customHeight="1">
      <c r="B31" s="14" t="s">
        <v>30</v>
      </c>
      <c r="C31" s="62" t="s">
        <v>29</v>
      </c>
      <c r="D31" s="62"/>
      <c r="E31" s="62"/>
      <c r="F31" s="62"/>
      <c r="G31" s="62"/>
      <c r="H31" s="62"/>
      <c r="I31" s="62"/>
    </row>
    <row r="33" spans="3:9" ht="65.25" customHeight="1">
      <c r="C33" s="64" t="s">
        <v>51</v>
      </c>
      <c r="D33" s="65"/>
      <c r="E33" s="65"/>
      <c r="F33" s="65"/>
      <c r="G33" s="65"/>
      <c r="H33" s="65"/>
      <c r="I33" s="65"/>
    </row>
    <row r="35" spans="3:7" ht="12.75">
      <c r="C35" s="2" t="s">
        <v>38</v>
      </c>
      <c r="D35" s="13"/>
      <c r="G35" s="21">
        <f>ROUND((('2023 Gross Proceeds File'!E369-'2023 Gross Proceeds File'!E8)*200),2)</f>
        <v>8.78</v>
      </c>
    </row>
    <row r="36" spans="3:7" ht="12.75">
      <c r="C36" s="2" t="s">
        <v>13</v>
      </c>
      <c r="D36" s="13"/>
      <c r="G36" s="22">
        <f>E28</f>
        <v>9.702579628834366</v>
      </c>
    </row>
    <row r="37" spans="3:7" s="2" customFormat="1" ht="12.75">
      <c r="C37" s="13" t="s">
        <v>31</v>
      </c>
      <c r="D37" s="13"/>
      <c r="E37" s="13"/>
      <c r="F37" s="13"/>
      <c r="G37" s="39">
        <f>(G35-G36)</f>
        <v>-0.9225796288343666</v>
      </c>
    </row>
    <row r="38" spans="3:4" s="2" customFormat="1" ht="12.75">
      <c r="C38" s="5"/>
      <c r="D38" s="5"/>
    </row>
    <row r="39" spans="3:4" s="2" customFormat="1" ht="12.75">
      <c r="C39" s="5"/>
      <c r="D39" s="5"/>
    </row>
    <row r="42" spans="2:8" ht="15.75" customHeight="1">
      <c r="B42" s="14" t="s">
        <v>5</v>
      </c>
      <c r="C42" s="62" t="s">
        <v>21</v>
      </c>
      <c r="D42" s="62"/>
      <c r="E42" s="62"/>
      <c r="F42" s="62"/>
      <c r="G42" s="62"/>
      <c r="H42" s="62"/>
    </row>
    <row r="44" spans="3:8" ht="12.75">
      <c r="C44" s="2" t="s">
        <v>48</v>
      </c>
      <c r="D44" s="2"/>
      <c r="H44" s="23">
        <f>E26</f>
        <v>1.951366</v>
      </c>
    </row>
    <row r="45" spans="3:8" ht="12.75" customHeight="1">
      <c r="C45" s="64" t="s">
        <v>39</v>
      </c>
      <c r="D45" s="64"/>
      <c r="E45" s="64"/>
      <c r="H45" s="23">
        <f>E24</f>
        <v>0.009182</v>
      </c>
    </row>
    <row r="46" spans="3:8" ht="12.75">
      <c r="C46" s="2" t="s">
        <v>40</v>
      </c>
      <c r="D46" s="2"/>
      <c r="H46" s="24">
        <f>H44-H45</f>
        <v>1.942184</v>
      </c>
    </row>
    <row r="47" spans="3:4" ht="12.75">
      <c r="C47" s="2"/>
      <c r="D47" s="2"/>
    </row>
    <row r="48" spans="3:8" ht="12.75">
      <c r="C48" s="2" t="s">
        <v>49</v>
      </c>
      <c r="D48" s="2"/>
      <c r="H48" s="25">
        <f>+F25</f>
        <v>2062</v>
      </c>
    </row>
    <row r="49" spans="3:8" ht="12.75" customHeight="1">
      <c r="C49" s="64" t="s">
        <v>41</v>
      </c>
      <c r="D49" s="64"/>
      <c r="E49" s="64"/>
      <c r="H49" s="22">
        <f>+E28</f>
        <v>9.702579628834366</v>
      </c>
    </row>
    <row r="50" spans="3:8" ht="12.75">
      <c r="C50" s="2" t="s">
        <v>42</v>
      </c>
      <c r="D50" s="2"/>
      <c r="H50" s="26">
        <f>H48-H49</f>
        <v>2052.2974203711656</v>
      </c>
    </row>
    <row r="51" spans="3:7" ht="12.75">
      <c r="C51" s="2"/>
      <c r="D51" s="2"/>
      <c r="G51" s="27"/>
    </row>
    <row r="52" spans="3:4" ht="12.75">
      <c r="C52" s="2"/>
      <c r="D52" s="2"/>
    </row>
    <row r="53" spans="2:8" ht="30.75" customHeight="1">
      <c r="B53" s="64" t="s">
        <v>50</v>
      </c>
      <c r="C53" s="65"/>
      <c r="D53" s="65"/>
      <c r="E53" s="65"/>
      <c r="F53" s="65"/>
      <c r="G53" s="65"/>
      <c r="H53" s="65"/>
    </row>
    <row r="55" spans="2:8" ht="56.25" customHeight="1">
      <c r="B55" s="64" t="s">
        <v>20</v>
      </c>
      <c r="C55" s="65"/>
      <c r="D55" s="65"/>
      <c r="E55" s="65"/>
      <c r="F55" s="65"/>
      <c r="G55" s="65"/>
      <c r="H55" s="65"/>
    </row>
    <row r="57" spans="2:8" ht="125.25" customHeight="1">
      <c r="B57" s="66" t="s">
        <v>23</v>
      </c>
      <c r="C57" s="66"/>
      <c r="D57" s="66"/>
      <c r="E57" s="66"/>
      <c r="F57" s="66"/>
      <c r="G57" s="66"/>
      <c r="H57" s="66"/>
    </row>
  </sheetData>
  <sheetProtection/>
  <mergeCells count="17">
    <mergeCell ref="C45:E45"/>
    <mergeCell ref="C49:E49"/>
    <mergeCell ref="B53:H53"/>
    <mergeCell ref="C15:I15"/>
    <mergeCell ref="C17:I17"/>
    <mergeCell ref="C19:I19"/>
    <mergeCell ref="C22:I22"/>
    <mergeCell ref="B2:I2"/>
    <mergeCell ref="B5:I6"/>
    <mergeCell ref="C8:I8"/>
    <mergeCell ref="C10:I10"/>
    <mergeCell ref="C12:I12"/>
    <mergeCell ref="B57:H57"/>
    <mergeCell ref="C31:I31"/>
    <mergeCell ref="C33:I33"/>
    <mergeCell ref="B55:H55"/>
    <mergeCell ref="C42:H42"/>
  </mergeCells>
  <printOptions/>
  <pageMargins left="0.75" right="0.77" top="0.5" bottom="0.5" header="0.5" footer="0.5"/>
  <pageSetup horizontalDpi="600" verticalDpi="600" orientation="portrait" scale="7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2020-01-28T13:25:58Z</cp:lastPrinted>
  <dcterms:created xsi:type="dcterms:W3CDTF">2008-02-08T14:23:25Z</dcterms:created>
  <dcterms:modified xsi:type="dcterms:W3CDTF">2024-01-11T23:53:15Z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99b097-9bf6-4f61-bb2a-796cf4f311c2_Enabled">
    <vt:lpwstr>true</vt:lpwstr>
  </property>
  <property fmtid="{D5CDD505-2E9C-101B-9397-08002B2CF9AE}" pid="3" name="MSIP_Label_0699b097-9bf6-4f61-bb2a-796cf4f311c2_SetDate">
    <vt:lpwstr>2024-01-10T16:17:32Z</vt:lpwstr>
  </property>
  <property fmtid="{D5CDD505-2E9C-101B-9397-08002B2CF9AE}" pid="4" name="MSIP_Label_0699b097-9bf6-4f61-bb2a-796cf4f311c2_Method">
    <vt:lpwstr>Privileged</vt:lpwstr>
  </property>
  <property fmtid="{D5CDD505-2E9C-101B-9397-08002B2CF9AE}" pid="5" name="MSIP_Label_0699b097-9bf6-4f61-bb2a-796cf4f311c2_Name">
    <vt:lpwstr>IUO - Classify Only</vt:lpwstr>
  </property>
  <property fmtid="{D5CDD505-2E9C-101B-9397-08002B2CF9AE}" pid="6" name="MSIP_Label_0699b097-9bf6-4f61-bb2a-796cf4f311c2_SiteId">
    <vt:lpwstr>106bdeea-f616-4dfc-bc1d-6cbbf45e2011</vt:lpwstr>
  </property>
  <property fmtid="{D5CDD505-2E9C-101B-9397-08002B2CF9AE}" pid="7" name="MSIP_Label_0699b097-9bf6-4f61-bb2a-796cf4f311c2_ActionId">
    <vt:lpwstr>be926683-c763-4e71-9eb4-47bbeeec8d36</vt:lpwstr>
  </property>
  <property fmtid="{D5CDD505-2E9C-101B-9397-08002B2CF9AE}" pid="8" name="MSIP_Label_0699b097-9bf6-4f61-bb2a-796cf4f311c2_ContentBits">
    <vt:lpwstr>0</vt:lpwstr>
  </property>
</Properties>
</file>