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65516" windowWidth="10920" windowHeight="10470" activeTab="2"/>
  </bookViews>
  <sheets>
    <sheet name="Tax Reporting Statement" sheetId="1" r:id="rId1"/>
    <sheet name="2020 Gross Proceeds File" sheetId="2" r:id="rId2"/>
    <sheet name="Example" sheetId="3" r:id="rId3"/>
  </sheets>
  <definedNames>
    <definedName name="_xlnm.Print_Titles" localSheetId="1">'2020 Gross Proceeds File'!$1:$2</definedName>
  </definedNames>
  <calcPr fullCalcOnLoad="1"/>
</workbook>
</file>

<file path=xl/sharedStrings.xml><?xml version="1.0" encoding="utf-8"?>
<sst xmlns="http://schemas.openxmlformats.org/spreadsheetml/2006/main" count="53" uniqueCount="53">
  <si>
    <t>Date</t>
  </si>
  <si>
    <t xml:space="preserve">TAXATION OF THE TRUST </t>
  </si>
  <si>
    <t xml:space="preserve">TAXATION OF US INDIVIDUAL SHAREHOLDERS </t>
  </si>
  <si>
    <t>Step 1:</t>
  </si>
  <si>
    <t xml:space="preserve">   -------------     X</t>
  </si>
  <si>
    <t>Step 5:</t>
  </si>
  <si>
    <t xml:space="preserve">GRANITESHARES PLATINUM TRUST </t>
  </si>
  <si>
    <t>EIN: 826644954</t>
  </si>
  <si>
    <t>CUSIP: 38748T 10 3</t>
  </si>
  <si>
    <t>Ticker: PLTM</t>
  </si>
  <si>
    <t xml:space="preserve">Shareholders generally will be treated, for U.S. federal income tax purposes, as if they directly owned a pro rata share of the underlying assets held in the Trust.  Shareholders also will be treated as if they directly received their respective pro rata shares of the Trust’s income and proceeds, and directly incurred their pro rata share of the Trust’s expenses.  Most state and local tax authorities follow U.S. Income tax rules in this regard.  However, Shareholders should contact their own tax advisors as to the state and local tax consequences of ownership of PLTM shares.    </t>
  </si>
  <si>
    <t>Identify the shareholder’s pro rata ownership of platinum (in ounces).</t>
  </si>
  <si>
    <t xml:space="preserve">Cost of platinum sold </t>
  </si>
  <si>
    <t xml:space="preserve">Less: Total cost of platinum sold (Step 3) </t>
  </si>
  <si>
    <t>The Trust holds only platinum bullion and, accordingly, received no income during the year.</t>
  </si>
  <si>
    <t xml:space="preserve">The GraniteShares Platinum Trust is a grantor trust for U.S. federal income tax purposes.  As a result, the Trust itself is not subject to U.S. federal income tax.  Instead, the Trust’s income and expenses “flow through” to the Shareholders. </t>
  </si>
  <si>
    <t>Platinum Ounces  Per  Share</t>
  </si>
  <si>
    <t>Per Share Platinum Ounces Sold To Cover Expenses</t>
  </si>
  <si>
    <t>GraniteShares Platinum Trust Gross Proceeds File shows platinum ounces acquired per GraniteShares Platinum Trust (PLTM) share purchased, platinum sold (in ounces), and proceeds per GraniteShares Platinum Trust (PLTM) Share.  You can use this information to calculate your gain or loss on sale of platinum to pay trust expenses.</t>
  </si>
  <si>
    <t>Proceeds Per Share in USD</t>
  </si>
  <si>
    <t xml:space="preserve">Shareholders with several purchases should calculate gain, loss and adjusted basis separately for each purchased lot and then sum up the results of each lot to arrive at the net reportable gain or loss and the total investment expenses. The calculation of gains and losses will be affected by the cost basis method used to account for the sales. </t>
  </si>
  <si>
    <t>Calculate Shareholder’s Total Adjusted platinum held and Cost Basis</t>
  </si>
  <si>
    <t>Platinum ozs acquired (Step1)</t>
  </si>
  <si>
    <t xml:space="preserve">2020 Grantor Trust Tax Reporting Statement </t>
  </si>
  <si>
    <t xml:space="preserve">The following information is being provided to assist Shareholders of the GraniteShares Platinum Trust with reporting of their taxable income and expenses for the period January 1, 2020 through December 31, 2020, pursuant to Treasury Regulation Section 1.671-5.  Under this regulation, the GraniteShares Platinum Trust is considered a "non-mortgage widely held fixed investment trust."    </t>
  </si>
  <si>
    <t>Trust expenses, which are miscellaneous itemized deductions for shareholders, are no longer deductible for individuals in 2020.  However, the sale of platinum to cover trust expenses is used to calculate each shareholder's tax basis.</t>
  </si>
  <si>
    <t>Because the Trust sold only a de minimis amount of platinum for payment of Trust expenses during the year and made no distributions of sale proceeds to its Shareholders, under Treas. Reg. Sec. 1.671-5(c)(2)(iv)(B) neither the Trust nor brokers are required to report the gross proceeds of Trust sales to Shareholders on Form 1099B.  Certain brokers may nevertheless elect to report these proceeds to their customers on a composite Form 1099B.  For those Shareholders who have not received this information on Form 1099B, it is contained in the attached 2020 Gross Proceeds File together with an example illustrating how a Shareholder should calculate gain or loss.</t>
  </si>
  <si>
    <t>GRANITESHARES PLATINUM TRUST 2020 GROSS PROCEEDS FILE</t>
  </si>
  <si>
    <t>Totals</t>
  </si>
  <si>
    <t xml:space="preserve">Example: Shareholder XYZ purchases 200 PLTM shares on 1/14/2020 at a price of $9.62 per share for a total purchase price of $1,924.  Shareholder XYZ had no other purchases or sales of PLTM shares during 2020 and held the shares for the remainder of 2020. </t>
  </si>
  <si>
    <t>Identify Shareholder XYZ’s purchase date of 1/14/2020.  In the column labeled “platinum Ounces per Share” in the Gross Proceeds File, identify the pro rata amount of platinum (i.e. 0.009904 ounces per share) each PLTM share represents on that date.</t>
  </si>
  <si>
    <t>For Shareholder XYZ, total prorated amount of platinum ounces owned for its 1/14/2020 purchase is 1.9808 ounces (0.009904 ozs per share multiplied by 200 shares purchased on 1/14/2020.) Note: This step should be completed for each date on which PLTM shares were purchased.</t>
  </si>
  <si>
    <t>Step 2:</t>
  </si>
  <si>
    <t xml:space="preserve">Calculate the platinum (in ounces) sold from Shareholder XYZ’s account during 2020 to pay expenses </t>
  </si>
  <si>
    <t>Step 3:</t>
  </si>
  <si>
    <t xml:space="preserve">Calculate cost of platinum sold from Shareholder’s account </t>
  </si>
  <si>
    <t>Total platinum ozs sold (Step 2)</t>
  </si>
  <si>
    <t xml:space="preserve">Calculate Shareholder’s gain or loss on platinum sales for each lot purchased </t>
  </si>
  <si>
    <t>Step 4:</t>
  </si>
  <si>
    <t>Total Proceeds: ($0.03735594 x 200 Shares)</t>
  </si>
  <si>
    <t>platinum ounces Purchased on 1/14/2020  (Step 1)</t>
  </si>
  <si>
    <t xml:space="preserve">Less: platinum ounces sold during 2020 (Step 2)                                  </t>
  </si>
  <si>
    <t>Adjusted Shareholder’s platinum ounces at 12/31/2020</t>
  </si>
  <si>
    <t>Original Purchase Cost on 1/14/2020</t>
  </si>
  <si>
    <t xml:space="preserve">Less: Cost of platinum Sold during 2020 (Step 3)                           </t>
  </si>
  <si>
    <t>Adjusted Shareholder’s basis at 12/31/2020</t>
  </si>
  <si>
    <t xml:space="preserve">Shareholder’s adjusted platinum ounces and adjusted cost calculated in Step 5 are his/her adjusted ounces of platinum and adjusted basis for the 1/14/2020 purchase at the end of 12/31/2020. </t>
  </si>
  <si>
    <t>Total Reportable Loss</t>
  </si>
  <si>
    <t xml:space="preserve">The platinum ounces sold per share during 2020 includes the cumulative amounts of all platinum sales for the period which includes the day after the purchase date of 1/14/2020 through the day before the sell date. </t>
  </si>
  <si>
    <t>Identify all proceeds per share received by the Trust after Shareholder XYZ’s 1/14/2020 purchase date.  During 2020, monthly sales for the period 1/15/2020 through 12/31/2020 generated proceeds per share of $0.03735594 (total proceeds of sales of platinum for the year, 0.04122650, less proceeds of sale made prior to purchase, 0.00387056). Therefore, Shareholder XYZ’s gain or loss is determined as follows:</t>
  </si>
  <si>
    <t xml:space="preserve">During 2020 the amount of platinum sold after the 1/14/2020 purchase date is 0.00004333 oz. per share (total ounces sold during the year, 0.00004727, less ounces sold prior to purchase, 0.00000394) for a total of 0.00867 oz. (based on the purchase of 200 shares). </t>
  </si>
  <si>
    <t>This information is provided by The Bank of New York Mellon, the trustee of the GraniteShares Platinum Trust (the "Trustee"), subject to the terms, conditions and limitations of liability set forth in the Depository Trust Agreement between GraniteShares LLC as Sponsor and The Bank of New York Mellon, as Trustee dated as of January 11, 2018.  Neither GraniteShares LLC and its affiliates nor the Trustee provide tax advice.  This material is provided for educational purposes only and does not constitute investment advice.  The information contained herein is based on current tax laws, which may change in the future.  GraniteShares cannot be held responsible for any direct or incidental loss resulting from applying any of the information provided in this publication or from any other source mentioned.  The information provided in this material does not constitute any specific legal, tax or accounting advice.  Please consult with qualified professionals for this type of advice.</t>
  </si>
  <si>
    <t>(1040 Sch D, Part I)</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</si>
</sst>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0_);_(* \(#,##0.000\);_(* &quot;-&quot;??_);_(@_)"/>
    <numFmt numFmtId="174" formatCode="_(* #,##0.0000000_);_(* \(#,##0.0000000\);_(* &quot;-&quot;??_);_(@_)"/>
    <numFmt numFmtId="175" formatCode="_(* #,##0.00000000_);_(* \(#,##0.00000000\);_(* &quot;-&quot;??_);_(@_)"/>
    <numFmt numFmtId="176" formatCode="0.00000"/>
    <numFmt numFmtId="177" formatCode="_(* #,##0.000_);_(* \(#,##0.000\);_(* &quot;-&quot;???_);_(@_)"/>
    <numFmt numFmtId="178" formatCode="mm/dd/yy"/>
    <numFmt numFmtId="179" formatCode="_(* #,##0.00000_);_(* \(#,##0.00000\);_(* &quot;-&quot;??_);_(@_)"/>
    <numFmt numFmtId="180" formatCode="_(* #,##0.000000000_);_(* \(#,##0.000000000\);_(* &quot;-&quot;??_);_(@_)"/>
    <numFmt numFmtId="181" formatCode="0.0000000"/>
    <numFmt numFmtId="182" formatCode="0.00000000"/>
    <numFmt numFmtId="183" formatCode="0.000000000"/>
    <numFmt numFmtId="184" formatCode="_(* #,##0.0_);_(* \(#,##0.0\);_(* &quot;-&quot;??_);_(@_)"/>
    <numFmt numFmtId="185" formatCode="_(* #,##0.0000_);_(* \(#,##0.0000\);_(* &quot;-&quot;??_);_(@_)"/>
    <numFmt numFmtId="186" formatCode="_(* #,##0.000000_);_(* \(#,##0.000000\);_(* &quot;-&quot;??_);_(@_)"/>
    <numFmt numFmtId="187" formatCode="0.0000000000"/>
    <numFmt numFmtId="188" formatCode="&quot;Yes&quot;;&quot;Yes&quot;;&quot;No&quot;"/>
    <numFmt numFmtId="189" formatCode="&quot;True&quot;;&quot;True&quot;;&quot;False&quot;"/>
    <numFmt numFmtId="190" formatCode="&quot;On&quot;;&quot;On&quot;;&quot;Off&quot;"/>
    <numFmt numFmtId="191" formatCode="[$€-2]\ #,##0.00_);[Red]\([$€-2]\ #,##0.00\)"/>
    <numFmt numFmtId="192" formatCode="_(&quot;$&quot;* #,##0.0_);_(&quot;$&quot;* \(#,##0.0\);_(&quot;$&quot;* &quot;-&quot;??_);_(@_)"/>
    <numFmt numFmtId="193" formatCode="_(&quot;$&quot;* #,##0_);_(&quot;$&quot;* \(#,##0\);_(&quot;$&quot;* &quot;-&quot;??_);_(@_)"/>
    <numFmt numFmtId="194" formatCode="[$$-409]#,##0"/>
    <numFmt numFmtId="195" formatCode="[$$-409]#,##0.00"/>
    <numFmt numFmtId="196" formatCode="[$$-409]\ #,##0.00"/>
    <numFmt numFmtId="197" formatCode="[$$-409]\ #,##0"/>
    <numFmt numFmtId="198" formatCode="0.000000"/>
    <numFmt numFmtId="199" formatCode="0.0000"/>
    <numFmt numFmtId="200" formatCode="0.000"/>
    <numFmt numFmtId="201" formatCode="[$$-409]#,##0.00000"/>
    <numFmt numFmtId="202" formatCode="[$$-409]\ #,##0.00000"/>
    <numFmt numFmtId="203" formatCode="0.0000\ \o\z"/>
    <numFmt numFmtId="204" formatCode="0.00000\ \o\z"/>
    <numFmt numFmtId="205" formatCode="[$$-409]\ #,##0.0"/>
    <numFmt numFmtId="206" formatCode="0.000000\ \o\z"/>
    <numFmt numFmtId="207" formatCode="0.0000000\ \o\z"/>
    <numFmt numFmtId="208" formatCode="0.00000000\ \o\z"/>
    <numFmt numFmtId="209" formatCode="0.000\ \o\z"/>
    <numFmt numFmtId="210" formatCode="[$$-409]\ #,##0.000"/>
    <numFmt numFmtId="211" formatCode="[$$-409]\ #,##0.0000"/>
    <numFmt numFmtId="212" formatCode="[$$-409]\ #,##0.000000"/>
    <numFmt numFmtId="213" formatCode="[$$-409]\ #,##0.0000000"/>
    <numFmt numFmtId="214" formatCode="[$$-409]\ #,##0.00000000"/>
    <numFmt numFmtId="215" formatCode="mmm\-yyyy"/>
    <numFmt numFmtId="216" formatCode="[$$-409]#,##0.00_);[Red]\([$$-409]#,##0.00\)"/>
  </numFmts>
  <fonts count="47">
    <font>
      <sz val="10"/>
      <name val="Arial"/>
      <family val="0"/>
    </font>
    <font>
      <b/>
      <sz val="9"/>
      <name val="Times New Roman"/>
      <family val="1"/>
    </font>
    <font>
      <sz val="8"/>
      <name val="Arial"/>
      <family val="2"/>
    </font>
    <font>
      <b/>
      <sz val="14"/>
      <name val="Times New Roman"/>
      <family val="1"/>
    </font>
    <font>
      <u val="single"/>
      <sz val="10"/>
      <color indexed="12"/>
      <name val="Arial"/>
      <family val="2"/>
    </font>
    <font>
      <u val="single"/>
      <sz val="10"/>
      <color indexed="36"/>
      <name val="Arial"/>
      <family val="2"/>
    </font>
    <font>
      <b/>
      <sz val="8"/>
      <name val="Times New Roman"/>
      <family val="1"/>
    </font>
    <font>
      <b/>
      <sz val="11.5"/>
      <color indexed="8"/>
      <name val="Arial"/>
      <family val="2"/>
    </font>
    <font>
      <sz val="10"/>
      <color indexed="8"/>
      <name val="Arial"/>
      <family val="2"/>
    </font>
    <font>
      <b/>
      <sz val="11"/>
      <name val="Arial"/>
      <family val="2"/>
    </font>
    <font>
      <b/>
      <sz val="11.5"/>
      <name val="Arial"/>
      <family val="2"/>
    </font>
    <font>
      <sz val="8"/>
      <name val="Times New Roman"/>
      <family val="1"/>
    </font>
    <font>
      <b/>
      <sz val="10"/>
      <name val="Arial"/>
      <family val="2"/>
    </font>
    <font>
      <b/>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8"/>
      </left>
      <right>
        <color indexed="8"/>
      </right>
      <top style="thin"/>
      <bottom style="double"/>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7">
    <xf numFmtId="0" fontId="0" fillId="0" borderId="0" xfId="0" applyAlignment="1">
      <alignment/>
    </xf>
    <xf numFmtId="0" fontId="0" fillId="0" borderId="0" xfId="0" applyAlignment="1">
      <alignment horizontal="center"/>
    </xf>
    <xf numFmtId="0" fontId="0" fillId="0" borderId="0" xfId="0" applyFont="1" applyAlignment="1">
      <alignment/>
    </xf>
    <xf numFmtId="0" fontId="7" fillId="0" borderId="0" xfId="0" applyFont="1" applyAlignment="1">
      <alignment/>
    </xf>
    <xf numFmtId="0" fontId="10" fillId="0" borderId="0" xfId="0" applyFont="1" applyAlignment="1">
      <alignment horizontal="center"/>
    </xf>
    <xf numFmtId="0" fontId="0" fillId="0" borderId="0" xfId="0" applyFont="1" applyAlignment="1">
      <alignment horizontal="left"/>
    </xf>
    <xf numFmtId="0" fontId="0" fillId="0" borderId="0" xfId="0" applyFont="1" applyAlignment="1">
      <alignment wrapText="1"/>
    </xf>
    <xf numFmtId="0" fontId="0" fillId="0" borderId="0" xfId="0" applyFont="1" applyAlignment="1">
      <alignment vertical="top" wrapText="1"/>
    </xf>
    <xf numFmtId="0" fontId="0" fillId="0" borderId="0" xfId="0" applyFont="1" applyAlignment="1">
      <alignment horizontal="left" wrapText="1"/>
    </xf>
    <xf numFmtId="0" fontId="8" fillId="0" borderId="0" xfId="0" applyFont="1" applyAlignment="1">
      <alignment wrapText="1"/>
    </xf>
    <xf numFmtId="0" fontId="0" fillId="0" borderId="0" xfId="0" applyAlignment="1">
      <alignment wrapText="1"/>
    </xf>
    <xf numFmtId="0" fontId="0" fillId="0" borderId="0" xfId="0" applyFont="1" applyAlignment="1">
      <alignment horizontal="center" wrapText="1"/>
    </xf>
    <xf numFmtId="14" fontId="1" fillId="33" borderId="0" xfId="0" applyNumberFormat="1" applyFont="1" applyFill="1" applyBorder="1" applyAlignment="1" quotePrefix="1">
      <alignment horizontal="center"/>
    </xf>
    <xf numFmtId="182" fontId="1" fillId="33" borderId="0" xfId="44" applyNumberFormat="1" applyFont="1" applyFill="1" applyBorder="1" applyAlignment="1">
      <alignment horizontal="center" wrapText="1"/>
    </xf>
    <xf numFmtId="0" fontId="9" fillId="0" borderId="0" xfId="0" applyFont="1" applyAlignment="1">
      <alignment horizontal="left" vertical="top"/>
    </xf>
    <xf numFmtId="0" fontId="0" fillId="0" borderId="0" xfId="0" applyAlignment="1">
      <alignment horizontal="left" vertical="top"/>
    </xf>
    <xf numFmtId="0" fontId="9" fillId="0" borderId="0" xfId="0" applyFont="1" applyAlignment="1">
      <alignment horizontal="left"/>
    </xf>
    <xf numFmtId="0" fontId="12" fillId="0" borderId="0" xfId="0" applyFont="1" applyAlignment="1">
      <alignment/>
    </xf>
    <xf numFmtId="0" fontId="12" fillId="0" borderId="0" xfId="0" applyFont="1" applyAlignment="1">
      <alignment vertical="top"/>
    </xf>
    <xf numFmtId="0" fontId="0" fillId="0" borderId="0" xfId="0" applyBorder="1" applyAlignment="1">
      <alignment/>
    </xf>
    <xf numFmtId="0" fontId="0" fillId="0" borderId="0" xfId="0" applyFont="1" applyBorder="1" applyAlignment="1">
      <alignment/>
    </xf>
    <xf numFmtId="204" fontId="0" fillId="0" borderId="0" xfId="0" applyNumberFormat="1" applyBorder="1" applyAlignment="1">
      <alignment horizontal="center"/>
    </xf>
    <xf numFmtId="193" fontId="0" fillId="0" borderId="0" xfId="47" applyNumberFormat="1" applyFont="1" applyBorder="1" applyAlignment="1">
      <alignment/>
    </xf>
    <xf numFmtId="0" fontId="0" fillId="0" borderId="0" xfId="0" applyFont="1" applyBorder="1" applyAlignment="1" quotePrefix="1">
      <alignment/>
    </xf>
    <xf numFmtId="43" fontId="0" fillId="0" borderId="0" xfId="0" applyNumberFormat="1" applyBorder="1" applyAlignment="1">
      <alignment/>
    </xf>
    <xf numFmtId="196" fontId="0" fillId="0" borderId="0" xfId="0" applyNumberFormat="1" applyBorder="1" applyAlignment="1">
      <alignment horizontal="center"/>
    </xf>
    <xf numFmtId="196" fontId="0" fillId="0" borderId="0" xfId="0" applyNumberFormat="1" applyAlignment="1">
      <alignment horizontal="right"/>
    </xf>
    <xf numFmtId="4" fontId="0" fillId="0" borderId="0" xfId="0" applyNumberFormat="1" applyAlignment="1">
      <alignment/>
    </xf>
    <xf numFmtId="204" fontId="0" fillId="0" borderId="0" xfId="0" applyNumberFormat="1" applyAlignment="1">
      <alignment/>
    </xf>
    <xf numFmtId="204" fontId="0" fillId="0" borderId="10" xfId="0" applyNumberFormat="1" applyBorder="1" applyAlignment="1">
      <alignment/>
    </xf>
    <xf numFmtId="196" fontId="0" fillId="0" borderId="0" xfId="0" applyNumberFormat="1" applyAlignment="1">
      <alignment/>
    </xf>
    <xf numFmtId="196" fontId="0" fillId="0" borderId="10" xfId="0" applyNumberFormat="1" applyBorder="1" applyAlignment="1">
      <alignment/>
    </xf>
    <xf numFmtId="196" fontId="0" fillId="0" borderId="0" xfId="0" applyNumberFormat="1" applyBorder="1" applyAlignment="1">
      <alignment/>
    </xf>
    <xf numFmtId="0" fontId="13"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xf>
    <xf numFmtId="214" fontId="2" fillId="0" borderId="0" xfId="0" applyNumberFormat="1" applyFont="1" applyAlignment="1">
      <alignment/>
    </xf>
    <xf numFmtId="196" fontId="2" fillId="0" borderId="0" xfId="0" applyNumberFormat="1" applyFont="1" applyBorder="1" applyAlignment="1">
      <alignment/>
    </xf>
    <xf numFmtId="182" fontId="2" fillId="0" borderId="0" xfId="0" applyNumberFormat="1" applyFont="1" applyAlignment="1">
      <alignment/>
    </xf>
    <xf numFmtId="178" fontId="3" fillId="0" borderId="0" xfId="0" applyNumberFormat="1" applyFont="1" applyAlignment="1" quotePrefix="1">
      <alignment horizontal="left"/>
    </xf>
    <xf numFmtId="178" fontId="3" fillId="0" borderId="0" xfId="0" applyNumberFormat="1" applyFont="1" applyAlignment="1">
      <alignment horizontal="left"/>
    </xf>
    <xf numFmtId="182" fontId="0" fillId="0" borderId="0" xfId="0" applyNumberFormat="1" applyAlignment="1">
      <alignment horizontal="center"/>
    </xf>
    <xf numFmtId="197" fontId="0" fillId="0" borderId="0" xfId="0" applyNumberFormat="1" applyFont="1" applyBorder="1" applyAlignment="1">
      <alignment/>
    </xf>
    <xf numFmtId="0" fontId="2" fillId="0" borderId="0" xfId="0" applyFont="1" applyAlignment="1">
      <alignment/>
    </xf>
    <xf numFmtId="216" fontId="12" fillId="0" borderId="10" xfId="0" applyNumberFormat="1" applyFont="1" applyBorder="1" applyAlignment="1">
      <alignment/>
    </xf>
    <xf numFmtId="182" fontId="11" fillId="0" borderId="0" xfId="0" applyNumberFormat="1" applyFont="1" applyFill="1" applyAlignment="1">
      <alignment horizontal="center" vertical="top"/>
    </xf>
    <xf numFmtId="182" fontId="2" fillId="0" borderId="0" xfId="44" applyNumberFormat="1" applyFont="1" applyFill="1" applyAlignment="1">
      <alignment horizontal="center"/>
    </xf>
    <xf numFmtId="182" fontId="11" fillId="0" borderId="0" xfId="44" applyNumberFormat="1" applyFont="1" applyFill="1" applyAlignment="1">
      <alignment horizontal="center"/>
    </xf>
    <xf numFmtId="182" fontId="2" fillId="0" borderId="0" xfId="0" applyNumberFormat="1" applyFont="1" applyFill="1" applyAlignment="1">
      <alignment horizontal="center"/>
    </xf>
    <xf numFmtId="0" fontId="11" fillId="0" borderId="0" xfId="44" applyNumberFormat="1" applyFont="1" applyFill="1" applyAlignment="1">
      <alignment horizontal="center"/>
    </xf>
    <xf numFmtId="0" fontId="2" fillId="0" borderId="0" xfId="0" applyFont="1" applyFill="1" applyAlignment="1">
      <alignment horizontal="center"/>
    </xf>
    <xf numFmtId="0" fontId="11" fillId="0" borderId="0" xfId="0" applyFont="1" applyFill="1" applyAlignment="1">
      <alignment horizontal="center"/>
    </xf>
    <xf numFmtId="182" fontId="11" fillId="0" borderId="0" xfId="0" applyNumberFormat="1" applyFont="1" applyFill="1" applyAlignment="1">
      <alignment horizontal="center"/>
    </xf>
    <xf numFmtId="182" fontId="11" fillId="0" borderId="0" xfId="42" applyNumberFormat="1" applyFont="1" applyFill="1" applyAlignment="1">
      <alignment horizontal="center"/>
    </xf>
    <xf numFmtId="0" fontId="0" fillId="0" borderId="0" xfId="0" applyFont="1" applyAlignment="1">
      <alignment horizontal="left" vertical="top" wrapText="1"/>
    </xf>
    <xf numFmtId="0" fontId="0" fillId="0" borderId="0" xfId="0" applyAlignment="1">
      <alignment horizontal="left" vertical="top" wrapText="1"/>
    </xf>
    <xf numFmtId="206" fontId="0" fillId="0" borderId="0" xfId="0" applyNumberFormat="1" applyBorder="1" applyAlignment="1">
      <alignment horizontal="center"/>
    </xf>
    <xf numFmtId="0" fontId="9" fillId="0" borderId="0" xfId="0" applyFont="1" applyAlignment="1">
      <alignment horizontal="left" vertical="top" wrapText="1"/>
    </xf>
    <xf numFmtId="182" fontId="6" fillId="0" borderId="0" xfId="42" applyNumberFormat="1" applyFont="1" applyFill="1" applyAlignment="1">
      <alignment horizontal="center"/>
    </xf>
    <xf numFmtId="182" fontId="6" fillId="0" borderId="11" xfId="0" applyNumberFormat="1" applyFont="1" applyBorder="1" applyAlignment="1">
      <alignment horizontal="center"/>
    </xf>
    <xf numFmtId="14" fontId="11" fillId="0" borderId="0" xfId="0" applyNumberFormat="1" applyFont="1" applyAlignment="1">
      <alignment horizontal="center" vertical="top"/>
    </xf>
    <xf numFmtId="0" fontId="9" fillId="0" borderId="0" xfId="0" applyFont="1" applyAlignment="1">
      <alignment horizontal="left" vertical="top" wrapText="1"/>
    </xf>
    <xf numFmtId="0" fontId="0" fillId="0" borderId="0" xfId="0" applyAlignment="1">
      <alignment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3:B31"/>
  <sheetViews>
    <sheetView zoomScalePageLayoutView="0" workbookViewId="0" topLeftCell="A10">
      <selection activeCell="B27" sqref="B27"/>
    </sheetView>
  </sheetViews>
  <sheetFormatPr defaultColWidth="9.140625" defaultRowHeight="12.75"/>
  <cols>
    <col min="1" max="1" width="2.28125" style="0" customWidth="1"/>
    <col min="2" max="2" width="84.57421875" style="0" customWidth="1"/>
  </cols>
  <sheetData>
    <row r="3" ht="14.25">
      <c r="B3" s="4" t="s">
        <v>6</v>
      </c>
    </row>
    <row r="4" ht="12">
      <c r="B4" s="1" t="s">
        <v>23</v>
      </c>
    </row>
    <row r="5" ht="12">
      <c r="B5" s="1" t="s">
        <v>7</v>
      </c>
    </row>
    <row r="6" ht="12">
      <c r="B6" s="1" t="s">
        <v>8</v>
      </c>
    </row>
    <row r="7" ht="12">
      <c r="B7" s="1" t="s">
        <v>9</v>
      </c>
    </row>
    <row r="8" ht="12">
      <c r="B8" s="1"/>
    </row>
    <row r="9" ht="12">
      <c r="B9" s="1"/>
    </row>
    <row r="10" ht="12">
      <c r="B10" s="11"/>
    </row>
    <row r="11" ht="12">
      <c r="B11" s="11"/>
    </row>
    <row r="13" ht="49.5">
      <c r="B13" s="8" t="s">
        <v>24</v>
      </c>
    </row>
    <row r="16" ht="14.25">
      <c r="B16" s="3" t="s">
        <v>1</v>
      </c>
    </row>
    <row r="17" ht="37.5">
      <c r="B17" s="9" t="s">
        <v>15</v>
      </c>
    </row>
    <row r="20" ht="14.25">
      <c r="B20" s="3" t="s">
        <v>2</v>
      </c>
    </row>
    <row r="21" ht="75">
      <c r="B21" s="7" t="s">
        <v>10</v>
      </c>
    </row>
    <row r="23" ht="12">
      <c r="B23" t="s">
        <v>14</v>
      </c>
    </row>
    <row r="25" ht="37.5">
      <c r="B25" s="10" t="s">
        <v>25</v>
      </c>
    </row>
    <row r="27" ht="87">
      <c r="B27" s="10" t="s">
        <v>26</v>
      </c>
    </row>
    <row r="29" ht="12">
      <c r="B29" s="10"/>
    </row>
    <row r="31" ht="12">
      <c r="B31" s="6"/>
    </row>
  </sheetData>
  <sheetProtection/>
  <printOptions/>
  <pageMargins left="0.75" right="0.77"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374"/>
  <sheetViews>
    <sheetView zoomScalePageLayoutView="0" workbookViewId="0" topLeftCell="A362">
      <selection activeCell="D312" sqref="D312"/>
    </sheetView>
  </sheetViews>
  <sheetFormatPr defaultColWidth="9.140625" defaultRowHeight="12.75"/>
  <cols>
    <col min="1" max="1" width="1.8515625" style="0" customWidth="1"/>
    <col min="2" max="2" width="13.7109375" style="1" customWidth="1"/>
    <col min="3" max="3" width="13.7109375" style="0" customWidth="1"/>
    <col min="4" max="5" width="13.7109375" style="42" customWidth="1"/>
    <col min="6" max="6" width="12.57421875" style="36" hidden="1" customWidth="1"/>
    <col min="7" max="7" width="6.421875" style="0" customWidth="1"/>
    <col min="8" max="8" width="4.421875" style="0" hidden="1" customWidth="1"/>
    <col min="10" max="10" width="12.8515625" style="0" customWidth="1"/>
  </cols>
  <sheetData>
    <row r="1" spans="2:6" ht="18.75" customHeight="1">
      <c r="B1" s="40" t="s">
        <v>27</v>
      </c>
      <c r="C1" s="41"/>
      <c r="F1"/>
    </row>
    <row r="2" spans="2:8" ht="48" customHeight="1">
      <c r="B2" s="12" t="s">
        <v>0</v>
      </c>
      <c r="C2" s="13" t="s">
        <v>16</v>
      </c>
      <c r="D2" s="13" t="s">
        <v>17</v>
      </c>
      <c r="E2" s="13" t="s">
        <v>19</v>
      </c>
      <c r="F2" s="33"/>
      <c r="G2" s="14"/>
      <c r="H2" s="14"/>
    </row>
    <row r="3" spans="2:5" ht="12.75" customHeight="1">
      <c r="B3" s="61">
        <v>43831</v>
      </c>
      <c r="C3" s="46">
        <v>0.00990793</v>
      </c>
      <c r="D3" s="47"/>
      <c r="E3" s="47"/>
    </row>
    <row r="4" spans="2:8" ht="12.75" customHeight="1">
      <c r="B4" s="61">
        <v>43832</v>
      </c>
      <c r="C4" s="46">
        <v>0.00990793</v>
      </c>
      <c r="D4" s="47"/>
      <c r="E4" s="47"/>
      <c r="F4" s="34"/>
      <c r="G4" s="15"/>
      <c r="H4" s="15"/>
    </row>
    <row r="5" spans="2:5" ht="12.75" customHeight="1">
      <c r="B5" s="61">
        <v>43833</v>
      </c>
      <c r="C5" s="46">
        <v>0.00990793</v>
      </c>
      <c r="D5" s="47"/>
      <c r="E5" s="47"/>
    </row>
    <row r="6" spans="2:7" ht="12.75" customHeight="1">
      <c r="B6" s="61">
        <v>43834</v>
      </c>
      <c r="C6" s="46">
        <v>0.00990793</v>
      </c>
      <c r="D6" s="48"/>
      <c r="E6" s="48"/>
      <c r="F6" s="35"/>
      <c r="G6" s="16"/>
    </row>
    <row r="7" spans="2:5" ht="12.75" customHeight="1">
      <c r="B7" s="61">
        <v>43835</v>
      </c>
      <c r="C7" s="46">
        <v>0.00990793</v>
      </c>
      <c r="D7" s="48"/>
      <c r="E7" s="48"/>
    </row>
    <row r="8" spans="2:7" ht="12.75" customHeight="1">
      <c r="B8" s="61">
        <v>43836</v>
      </c>
      <c r="C8" s="46">
        <v>0.00990793</v>
      </c>
      <c r="D8" s="48"/>
      <c r="E8" s="48"/>
      <c r="F8" s="34"/>
      <c r="G8" s="15"/>
    </row>
    <row r="9" spans="2:5" ht="12.75" customHeight="1">
      <c r="B9" s="61">
        <v>43837</v>
      </c>
      <c r="C9" s="46">
        <v>0.009904</v>
      </c>
      <c r="D9" s="48">
        <v>3.94E-06</v>
      </c>
      <c r="E9" s="53">
        <v>0.00387056</v>
      </c>
    </row>
    <row r="10" spans="2:6" ht="12.75" customHeight="1">
      <c r="B10" s="61">
        <v>43838</v>
      </c>
      <c r="C10" s="46">
        <v>0.009904</v>
      </c>
      <c r="D10" s="48"/>
      <c r="E10" s="48"/>
      <c r="F10" s="37"/>
    </row>
    <row r="11" spans="2:5" ht="12.75" customHeight="1">
      <c r="B11" s="61">
        <v>43839</v>
      </c>
      <c r="C11" s="46">
        <v>0.009904</v>
      </c>
      <c r="D11" s="48"/>
      <c r="E11" s="48"/>
    </row>
    <row r="12" spans="2:6" s="2" customFormat="1" ht="12.75" customHeight="1">
      <c r="B12" s="61">
        <v>43840</v>
      </c>
      <c r="C12" s="46">
        <v>0.009904</v>
      </c>
      <c r="D12" s="48"/>
      <c r="E12" s="48"/>
      <c r="F12" s="38"/>
    </row>
    <row r="13" spans="2:6" s="2" customFormat="1" ht="12.75" customHeight="1">
      <c r="B13" s="61">
        <v>43841</v>
      </c>
      <c r="C13" s="46">
        <v>0.009904</v>
      </c>
      <c r="D13" s="48"/>
      <c r="E13" s="48"/>
      <c r="F13" s="36"/>
    </row>
    <row r="14" spans="2:5" ht="12.75" customHeight="1">
      <c r="B14" s="61">
        <v>43842</v>
      </c>
      <c r="C14" s="46">
        <v>0.009904</v>
      </c>
      <c r="D14" s="48"/>
      <c r="E14" s="48"/>
    </row>
    <row r="15" spans="2:5" ht="12.75" customHeight="1">
      <c r="B15" s="61">
        <v>43843</v>
      </c>
      <c r="C15" s="46">
        <v>0.009904</v>
      </c>
      <c r="D15" s="48"/>
      <c r="E15" s="48"/>
    </row>
    <row r="16" spans="2:5" ht="12.75" customHeight="1">
      <c r="B16" s="61">
        <v>43844</v>
      </c>
      <c r="C16" s="46">
        <v>0.009904</v>
      </c>
      <c r="D16" s="48"/>
      <c r="E16" s="48"/>
    </row>
    <row r="17" spans="2:5" ht="12.75" customHeight="1">
      <c r="B17" s="61">
        <v>43845</v>
      </c>
      <c r="C17" s="46">
        <v>0.009904</v>
      </c>
      <c r="D17" s="48"/>
      <c r="E17" s="48"/>
    </row>
    <row r="18" spans="2:5" ht="12.75" customHeight="1">
      <c r="B18" s="61">
        <v>43846</v>
      </c>
      <c r="C18" s="46">
        <v>0.009904</v>
      </c>
      <c r="D18" s="48"/>
      <c r="E18" s="48"/>
    </row>
    <row r="19" spans="2:5" ht="12.75" customHeight="1">
      <c r="B19" s="61">
        <v>43847</v>
      </c>
      <c r="C19" s="46">
        <v>0.009904</v>
      </c>
      <c r="D19" s="48"/>
      <c r="E19" s="48"/>
    </row>
    <row r="20" spans="2:5" ht="12.75" customHeight="1">
      <c r="B20" s="61">
        <v>43848</v>
      </c>
      <c r="C20" s="46">
        <v>0.009904</v>
      </c>
      <c r="D20" s="48"/>
      <c r="E20" s="48"/>
    </row>
    <row r="21" spans="2:5" ht="12.75" customHeight="1">
      <c r="B21" s="61">
        <v>43849</v>
      </c>
      <c r="C21" s="46">
        <v>0.009904</v>
      </c>
      <c r="D21" s="48"/>
      <c r="E21" s="48"/>
    </row>
    <row r="22" spans="2:5" ht="12.75" customHeight="1">
      <c r="B22" s="61">
        <v>43850</v>
      </c>
      <c r="C22" s="46">
        <v>0.009904</v>
      </c>
      <c r="D22" s="48"/>
      <c r="E22" s="48"/>
    </row>
    <row r="23" spans="2:5" ht="12.75" customHeight="1">
      <c r="B23" s="61">
        <v>43851</v>
      </c>
      <c r="C23" s="46">
        <v>0.009904</v>
      </c>
      <c r="D23" s="48"/>
      <c r="E23" s="48"/>
    </row>
    <row r="24" spans="2:5" ht="12.75" customHeight="1">
      <c r="B24" s="61">
        <v>43852</v>
      </c>
      <c r="C24" s="46">
        <v>0.009904</v>
      </c>
      <c r="D24" s="48"/>
      <c r="E24" s="48"/>
    </row>
    <row r="25" spans="2:5" ht="12.75" customHeight="1">
      <c r="B25" s="61">
        <v>43853</v>
      </c>
      <c r="C25" s="46">
        <v>0.009904</v>
      </c>
      <c r="D25" s="48"/>
      <c r="E25" s="48"/>
    </row>
    <row r="26" spans="2:5" ht="12.75" customHeight="1">
      <c r="B26" s="61">
        <v>43854</v>
      </c>
      <c r="C26" s="46">
        <v>0.00990326</v>
      </c>
      <c r="D26" s="48"/>
      <c r="E26" s="48"/>
    </row>
    <row r="27" spans="2:5" ht="12.75" customHeight="1">
      <c r="B27" s="61">
        <v>43855</v>
      </c>
      <c r="C27" s="46">
        <v>0.00990326</v>
      </c>
      <c r="D27" s="48"/>
      <c r="E27" s="48"/>
    </row>
    <row r="28" spans="2:5" ht="12.75" customHeight="1">
      <c r="B28" s="61">
        <v>43856</v>
      </c>
      <c r="C28" s="46">
        <v>0.00990326</v>
      </c>
      <c r="D28" s="48"/>
      <c r="E28" s="48"/>
    </row>
    <row r="29" spans="2:5" ht="12.75" customHeight="1">
      <c r="B29" s="61">
        <v>43857</v>
      </c>
      <c r="C29" s="46">
        <v>0.00990326</v>
      </c>
      <c r="D29" s="48"/>
      <c r="E29" s="48"/>
    </row>
    <row r="30" spans="2:5" ht="12.75" customHeight="1">
      <c r="B30" s="61">
        <v>43858</v>
      </c>
      <c r="C30" s="46">
        <v>0.00990271</v>
      </c>
      <c r="D30" s="48"/>
      <c r="E30" s="48"/>
    </row>
    <row r="31" spans="2:5" ht="12.75" customHeight="1">
      <c r="B31" s="61">
        <v>43859</v>
      </c>
      <c r="C31" s="46">
        <v>0.00990271</v>
      </c>
      <c r="D31" s="48"/>
      <c r="E31" s="48"/>
    </row>
    <row r="32" spans="2:5" ht="12.75" customHeight="1">
      <c r="B32" s="61">
        <v>43860</v>
      </c>
      <c r="C32" s="46">
        <v>0.00990271</v>
      </c>
      <c r="D32" s="48"/>
      <c r="E32" s="48"/>
    </row>
    <row r="33" spans="2:6" ht="12.75" customHeight="1">
      <c r="B33" s="61">
        <v>43861</v>
      </c>
      <c r="C33" s="46">
        <v>0.00990271</v>
      </c>
      <c r="D33" s="48"/>
      <c r="E33" s="48"/>
      <c r="F33" s="39"/>
    </row>
    <row r="34" spans="2:5" ht="12.75" customHeight="1">
      <c r="B34" s="61">
        <v>43862</v>
      </c>
      <c r="C34" s="46">
        <v>0.00990271</v>
      </c>
      <c r="D34" s="48"/>
      <c r="E34" s="48"/>
    </row>
    <row r="35" spans="2:5" ht="12.75" customHeight="1">
      <c r="B35" s="61">
        <v>43863</v>
      </c>
      <c r="C35" s="46">
        <v>0.00990271</v>
      </c>
      <c r="D35" s="48"/>
      <c r="E35" s="48"/>
    </row>
    <row r="36" spans="2:5" ht="12.75" customHeight="1">
      <c r="B36" s="61">
        <v>43864</v>
      </c>
      <c r="C36" s="46">
        <v>0.00990271</v>
      </c>
      <c r="D36" s="48"/>
      <c r="E36" s="49"/>
    </row>
    <row r="37" spans="2:5" ht="12.75" customHeight="1">
      <c r="B37" s="61">
        <v>43865</v>
      </c>
      <c r="C37" s="46">
        <v>0.00990271</v>
      </c>
      <c r="D37" s="48"/>
      <c r="E37" s="48"/>
    </row>
    <row r="38" spans="2:5" ht="12.75" customHeight="1">
      <c r="B38" s="61">
        <v>43866</v>
      </c>
      <c r="C38" s="46">
        <v>0.00990271</v>
      </c>
      <c r="D38" s="48"/>
      <c r="E38" s="48"/>
    </row>
    <row r="39" spans="2:5" ht="12.75" customHeight="1">
      <c r="B39" s="61">
        <v>43867</v>
      </c>
      <c r="C39" s="46">
        <v>0.00989982</v>
      </c>
      <c r="D39" s="48">
        <v>2.89E-06</v>
      </c>
      <c r="E39" s="48">
        <v>0.00281036</v>
      </c>
    </row>
    <row r="40" spans="2:5" ht="12.75" customHeight="1">
      <c r="B40" s="61">
        <v>43868</v>
      </c>
      <c r="C40" s="46">
        <v>0.00989982</v>
      </c>
      <c r="D40" s="48"/>
      <c r="E40" s="48"/>
    </row>
    <row r="41" spans="2:5" ht="12.75" customHeight="1">
      <c r="B41" s="61">
        <v>43869</v>
      </c>
      <c r="C41" s="46">
        <v>0.00989982</v>
      </c>
      <c r="D41" s="48"/>
      <c r="E41" s="48"/>
    </row>
    <row r="42" spans="2:5" ht="12.75" customHeight="1">
      <c r="B42" s="61">
        <v>43870</v>
      </c>
      <c r="C42" s="46">
        <v>0.00989982</v>
      </c>
      <c r="D42" s="48"/>
      <c r="E42" s="48"/>
    </row>
    <row r="43" spans="2:5" ht="12.75" customHeight="1">
      <c r="B43" s="61">
        <v>43871</v>
      </c>
      <c r="C43" s="46">
        <v>0.00989982</v>
      </c>
      <c r="D43" s="48"/>
      <c r="E43" s="48"/>
    </row>
    <row r="44" spans="2:5" ht="12.75" customHeight="1">
      <c r="B44" s="61">
        <v>43872</v>
      </c>
      <c r="C44" s="46">
        <v>0.00989982</v>
      </c>
      <c r="D44" s="48"/>
      <c r="E44" s="48"/>
    </row>
    <row r="45" spans="2:5" ht="12.75" customHeight="1">
      <c r="B45" s="61">
        <v>43873</v>
      </c>
      <c r="C45" s="46">
        <v>0.00989982</v>
      </c>
      <c r="D45" s="48"/>
      <c r="E45" s="48"/>
    </row>
    <row r="46" spans="2:5" ht="12.75" customHeight="1">
      <c r="B46" s="61">
        <v>43874</v>
      </c>
      <c r="C46" s="46">
        <v>0.00989982</v>
      </c>
      <c r="D46" s="48"/>
      <c r="E46" s="48"/>
    </row>
    <row r="47" spans="2:5" ht="12.75" customHeight="1">
      <c r="B47" s="61">
        <v>43875</v>
      </c>
      <c r="C47" s="46">
        <v>0.00989982</v>
      </c>
      <c r="D47" s="48"/>
      <c r="E47" s="48"/>
    </row>
    <row r="48" spans="2:5" ht="12.75" customHeight="1">
      <c r="B48" s="61">
        <v>43876</v>
      </c>
      <c r="C48" s="46">
        <v>0.00989982</v>
      </c>
      <c r="D48" s="48"/>
      <c r="E48" s="48"/>
    </row>
    <row r="49" spans="2:5" ht="12.75" customHeight="1">
      <c r="B49" s="61">
        <v>43877</v>
      </c>
      <c r="C49" s="46">
        <v>0.00989982</v>
      </c>
      <c r="D49" s="48"/>
      <c r="E49" s="48"/>
    </row>
    <row r="50" spans="2:5" ht="12.75" customHeight="1">
      <c r="B50" s="61">
        <v>43878</v>
      </c>
      <c r="C50" s="46">
        <v>0.00989982</v>
      </c>
      <c r="D50" s="48"/>
      <c r="E50" s="48"/>
    </row>
    <row r="51" spans="2:5" ht="12.75" customHeight="1">
      <c r="B51" s="61">
        <v>43879</v>
      </c>
      <c r="C51" s="46">
        <v>0.00989982</v>
      </c>
      <c r="D51" s="48"/>
      <c r="E51" s="48"/>
    </row>
    <row r="52" spans="2:5" ht="12.75" customHeight="1">
      <c r="B52" s="61">
        <v>43880</v>
      </c>
      <c r="C52" s="46">
        <v>0.00989982</v>
      </c>
      <c r="D52" s="48"/>
      <c r="E52" s="48"/>
    </row>
    <row r="53" spans="2:5" ht="12.75" customHeight="1">
      <c r="B53" s="61">
        <v>43881</v>
      </c>
      <c r="C53" s="46">
        <v>0.00989982</v>
      </c>
      <c r="D53" s="48"/>
      <c r="E53" s="48"/>
    </row>
    <row r="54" spans="2:5" ht="12.75" customHeight="1">
      <c r="B54" s="61">
        <v>43882</v>
      </c>
      <c r="C54" s="46">
        <v>0.00989982</v>
      </c>
      <c r="D54" s="48"/>
      <c r="E54" s="48"/>
    </row>
    <row r="55" spans="2:5" ht="12.75" customHeight="1">
      <c r="B55" s="61">
        <v>43883</v>
      </c>
      <c r="C55" s="46">
        <v>0.00989982</v>
      </c>
      <c r="D55" s="48"/>
      <c r="E55" s="48"/>
    </row>
    <row r="56" spans="2:5" ht="12.75" customHeight="1">
      <c r="B56" s="61">
        <v>43884</v>
      </c>
      <c r="C56" s="46">
        <v>0.00989982</v>
      </c>
      <c r="D56" s="48"/>
      <c r="E56" s="48"/>
    </row>
    <row r="57" spans="2:5" ht="12.75" customHeight="1">
      <c r="B57" s="61">
        <v>43885</v>
      </c>
      <c r="C57" s="46">
        <v>0.00989982</v>
      </c>
      <c r="D57" s="48"/>
      <c r="E57" s="48"/>
    </row>
    <row r="58" spans="2:5" ht="12.75" customHeight="1">
      <c r="B58" s="61">
        <v>43886</v>
      </c>
      <c r="C58" s="46">
        <v>0.00989982</v>
      </c>
      <c r="D58" s="48"/>
      <c r="E58" s="48"/>
    </row>
    <row r="59" spans="2:5" ht="12.75" customHeight="1">
      <c r="B59" s="61">
        <v>43887</v>
      </c>
      <c r="C59" s="46">
        <v>0.00989982</v>
      </c>
      <c r="D59" s="48"/>
      <c r="E59" s="48"/>
    </row>
    <row r="60" spans="2:5" ht="12.75" customHeight="1">
      <c r="B60" s="61">
        <v>43888</v>
      </c>
      <c r="C60" s="46">
        <v>0.00989982</v>
      </c>
      <c r="D60" s="48"/>
      <c r="E60" s="48"/>
    </row>
    <row r="61" spans="2:6" ht="12.75" customHeight="1">
      <c r="B61" s="61">
        <v>43889</v>
      </c>
      <c r="C61" s="46">
        <v>0.00989982</v>
      </c>
      <c r="D61" s="48"/>
      <c r="E61" s="48"/>
      <c r="F61" s="39"/>
    </row>
    <row r="62" spans="2:5" ht="12.75" customHeight="1">
      <c r="B62" s="61">
        <v>43890</v>
      </c>
      <c r="C62" s="46">
        <v>0.00989982</v>
      </c>
      <c r="D62" s="48"/>
      <c r="E62" s="48"/>
    </row>
    <row r="63" spans="2:5" ht="12.75" customHeight="1">
      <c r="B63" s="61">
        <v>43891</v>
      </c>
      <c r="C63" s="46">
        <v>0.00989982</v>
      </c>
      <c r="D63" s="48"/>
      <c r="E63" s="49"/>
    </row>
    <row r="64" spans="2:5" ht="12.75" customHeight="1">
      <c r="B64" s="61">
        <v>43892</v>
      </c>
      <c r="C64" s="46">
        <v>0.00989982</v>
      </c>
      <c r="D64" s="48"/>
      <c r="E64" s="48"/>
    </row>
    <row r="65" spans="2:5" ht="12.75" customHeight="1">
      <c r="B65" s="61">
        <v>43893</v>
      </c>
      <c r="C65" s="46">
        <v>0.00989982</v>
      </c>
      <c r="D65" s="48"/>
      <c r="E65" s="48"/>
    </row>
    <row r="66" spans="2:5" ht="12.75" customHeight="1">
      <c r="B66" s="61">
        <v>43894</v>
      </c>
      <c r="C66" s="46">
        <v>0.00989982</v>
      </c>
      <c r="D66" s="48"/>
      <c r="E66" s="48"/>
    </row>
    <row r="67" spans="2:5" ht="12.75" customHeight="1">
      <c r="B67" s="61">
        <v>43895</v>
      </c>
      <c r="C67" s="46">
        <v>0.00989552</v>
      </c>
      <c r="D67" s="48">
        <v>4.31E-06</v>
      </c>
      <c r="E67" s="48">
        <v>0.00377852</v>
      </c>
    </row>
    <row r="68" spans="2:5" ht="12.75" customHeight="1">
      <c r="B68" s="61">
        <v>43896</v>
      </c>
      <c r="C68" s="46">
        <v>0.00989552</v>
      </c>
      <c r="D68" s="48"/>
      <c r="E68" s="48"/>
    </row>
    <row r="69" spans="2:5" ht="12.75" customHeight="1">
      <c r="B69" s="61">
        <v>43897</v>
      </c>
      <c r="C69" s="46">
        <v>0.00989552</v>
      </c>
      <c r="D69" s="48"/>
      <c r="E69" s="48"/>
    </row>
    <row r="70" spans="2:5" ht="12.75" customHeight="1">
      <c r="B70" s="61">
        <v>43898</v>
      </c>
      <c r="C70" s="46">
        <v>0.00989552</v>
      </c>
      <c r="D70" s="48"/>
      <c r="E70" s="48"/>
    </row>
    <row r="71" spans="2:5" ht="12.75" customHeight="1">
      <c r="B71" s="61">
        <v>43899</v>
      </c>
      <c r="C71" s="46">
        <v>0.00989552</v>
      </c>
      <c r="D71" s="48"/>
      <c r="E71" s="48"/>
    </row>
    <row r="72" spans="2:5" ht="12.75" customHeight="1">
      <c r="B72" s="61">
        <v>43900</v>
      </c>
      <c r="C72" s="46">
        <v>0.00989562</v>
      </c>
      <c r="D72" s="48"/>
      <c r="E72" s="48"/>
    </row>
    <row r="73" spans="2:5" ht="12.75" customHeight="1">
      <c r="B73" s="61">
        <v>43901</v>
      </c>
      <c r="C73" s="46">
        <v>0.00989562</v>
      </c>
      <c r="D73" s="48"/>
      <c r="E73" s="48"/>
    </row>
    <row r="74" spans="2:5" ht="12.75" customHeight="1">
      <c r="B74" s="61">
        <v>43902</v>
      </c>
      <c r="C74" s="46">
        <v>0.00989562</v>
      </c>
      <c r="D74" s="48"/>
      <c r="E74" s="48"/>
    </row>
    <row r="75" spans="2:5" ht="12.75" customHeight="1">
      <c r="B75" s="61">
        <v>43903</v>
      </c>
      <c r="C75" s="46">
        <v>0.00989562</v>
      </c>
      <c r="D75" s="48"/>
      <c r="E75" s="48"/>
    </row>
    <row r="76" spans="2:5" ht="12.75" customHeight="1">
      <c r="B76" s="61">
        <v>43904</v>
      </c>
      <c r="C76" s="46">
        <v>0.00989562</v>
      </c>
      <c r="D76" s="48"/>
      <c r="E76" s="48"/>
    </row>
    <row r="77" spans="2:5" ht="12.75" customHeight="1">
      <c r="B77" s="61">
        <v>43905</v>
      </c>
      <c r="C77" s="46">
        <v>0.00989562</v>
      </c>
      <c r="D77" s="48"/>
      <c r="E77" s="48"/>
    </row>
    <row r="78" spans="2:5" ht="12.75" customHeight="1">
      <c r="B78" s="61">
        <v>43906</v>
      </c>
      <c r="C78" s="46">
        <v>0.00989562</v>
      </c>
      <c r="D78" s="48"/>
      <c r="E78" s="48"/>
    </row>
    <row r="79" spans="2:5" ht="12.75" customHeight="1">
      <c r="B79" s="61">
        <v>43907</v>
      </c>
      <c r="C79" s="46">
        <v>0.0098955</v>
      </c>
      <c r="D79" s="48"/>
      <c r="E79" s="48"/>
    </row>
    <row r="80" spans="2:5" ht="12.75" customHeight="1">
      <c r="B80" s="61">
        <v>43908</v>
      </c>
      <c r="C80" s="46">
        <v>0.0098955</v>
      </c>
      <c r="D80" s="48"/>
      <c r="E80" s="48"/>
    </row>
    <row r="81" spans="2:5" ht="12.75" customHeight="1">
      <c r="B81" s="61">
        <v>43909</v>
      </c>
      <c r="C81" s="46">
        <v>0.0098955</v>
      </c>
      <c r="D81" s="48"/>
      <c r="E81" s="48"/>
    </row>
    <row r="82" spans="2:5" ht="12.75" customHeight="1">
      <c r="B82" s="61">
        <v>43910</v>
      </c>
      <c r="C82" s="46">
        <v>0.0098955</v>
      </c>
      <c r="D82" s="48"/>
      <c r="E82" s="48"/>
    </row>
    <row r="83" spans="2:5" ht="12.75" customHeight="1">
      <c r="B83" s="61">
        <v>43911</v>
      </c>
      <c r="C83" s="46">
        <v>0.0098955</v>
      </c>
      <c r="D83" s="48"/>
      <c r="E83" s="48"/>
    </row>
    <row r="84" spans="2:5" ht="12.75" customHeight="1">
      <c r="B84" s="61">
        <v>43912</v>
      </c>
      <c r="C84" s="46">
        <v>0.0098955</v>
      </c>
      <c r="D84" s="48"/>
      <c r="E84" s="48"/>
    </row>
    <row r="85" spans="2:5" ht="12.75" customHeight="1">
      <c r="B85" s="61">
        <v>43913</v>
      </c>
      <c r="C85" s="46">
        <v>0.0098955</v>
      </c>
      <c r="D85" s="48"/>
      <c r="E85" s="48"/>
    </row>
    <row r="86" spans="1:5" ht="12.75" customHeight="1">
      <c r="A86" s="17"/>
      <c r="B86" s="61">
        <v>43914</v>
      </c>
      <c r="C86" s="46">
        <v>0.00989535</v>
      </c>
      <c r="D86" s="48"/>
      <c r="E86" s="48"/>
    </row>
    <row r="87" spans="2:5" ht="12.75" customHeight="1">
      <c r="B87" s="61">
        <v>43915</v>
      </c>
      <c r="C87" s="46">
        <v>0.00989535</v>
      </c>
      <c r="D87" s="48"/>
      <c r="E87" s="48"/>
    </row>
    <row r="88" spans="2:5" ht="12.75" customHeight="1">
      <c r="B88" s="61">
        <v>43916</v>
      </c>
      <c r="C88" s="46">
        <v>0.0098964</v>
      </c>
      <c r="D88" s="48"/>
      <c r="E88" s="48"/>
    </row>
    <row r="89" spans="2:5" ht="12.75" customHeight="1">
      <c r="B89" s="61">
        <v>43917</v>
      </c>
      <c r="C89" s="46">
        <v>0.0098964</v>
      </c>
      <c r="D89" s="48"/>
      <c r="E89" s="48"/>
    </row>
    <row r="90" spans="2:5" ht="12.75" customHeight="1">
      <c r="B90" s="61">
        <v>43918</v>
      </c>
      <c r="C90" s="46">
        <v>0.0098964</v>
      </c>
      <c r="D90" s="48"/>
      <c r="E90" s="48"/>
    </row>
    <row r="91" spans="2:6" ht="12.75" customHeight="1">
      <c r="B91" s="61">
        <v>43919</v>
      </c>
      <c r="C91" s="46">
        <v>0.0098964</v>
      </c>
      <c r="D91" s="48"/>
      <c r="E91" s="48"/>
      <c r="F91" s="39"/>
    </row>
    <row r="92" spans="2:5" ht="12.75" customHeight="1">
      <c r="B92" s="61">
        <v>43920</v>
      </c>
      <c r="C92" s="46">
        <v>0.0098964</v>
      </c>
      <c r="D92" s="48"/>
      <c r="E92" s="48"/>
    </row>
    <row r="93" spans="2:5" ht="12.75" customHeight="1">
      <c r="B93" s="61">
        <v>43921</v>
      </c>
      <c r="C93" s="46">
        <v>0.0098964</v>
      </c>
      <c r="D93" s="48"/>
      <c r="E93" s="48"/>
    </row>
    <row r="94" spans="2:5" ht="12.75" customHeight="1">
      <c r="B94" s="61">
        <v>43922</v>
      </c>
      <c r="C94" s="46">
        <v>0.0098964</v>
      </c>
      <c r="D94" s="48"/>
      <c r="E94" s="48"/>
    </row>
    <row r="95" spans="2:5" ht="12.75" customHeight="1">
      <c r="B95" s="61">
        <v>43923</v>
      </c>
      <c r="C95" s="46">
        <v>0.0098964</v>
      </c>
      <c r="D95" s="48"/>
      <c r="E95" s="48"/>
    </row>
    <row r="96" spans="2:5" ht="12.75" customHeight="1">
      <c r="B96" s="61">
        <v>43924</v>
      </c>
      <c r="C96" s="46">
        <v>0.0098964</v>
      </c>
      <c r="D96" s="48"/>
      <c r="E96" s="48"/>
    </row>
    <row r="97" spans="2:5" ht="12.75" customHeight="1">
      <c r="B97" s="61">
        <v>43925</v>
      </c>
      <c r="C97" s="46">
        <v>0.0098964</v>
      </c>
      <c r="D97" s="48"/>
      <c r="E97" s="48"/>
    </row>
    <row r="98" spans="2:5" ht="12.75" customHeight="1">
      <c r="B98" s="61">
        <v>43926</v>
      </c>
      <c r="C98" s="46">
        <v>0.0098964</v>
      </c>
      <c r="D98" s="48"/>
      <c r="E98" s="48"/>
    </row>
    <row r="99" spans="2:5" ht="12.75" customHeight="1">
      <c r="B99" s="61">
        <v>43927</v>
      </c>
      <c r="C99" s="46">
        <v>0.00989091</v>
      </c>
      <c r="D99" s="48">
        <v>5.5E-06</v>
      </c>
      <c r="E99" s="53">
        <v>0.00392343</v>
      </c>
    </row>
    <row r="100" spans="2:5" ht="12.75" customHeight="1">
      <c r="B100" s="61">
        <v>43928</v>
      </c>
      <c r="C100" s="46">
        <v>0.00989091</v>
      </c>
      <c r="D100" s="48"/>
      <c r="E100" s="48"/>
    </row>
    <row r="101" spans="2:5" ht="12.75" customHeight="1">
      <c r="B101" s="61">
        <v>43929</v>
      </c>
      <c r="C101" s="46">
        <v>0.00989091</v>
      </c>
      <c r="D101" s="48"/>
      <c r="E101" s="48"/>
    </row>
    <row r="102" spans="2:5" ht="12.75" customHeight="1">
      <c r="B102" s="61">
        <v>43930</v>
      </c>
      <c r="C102" s="46">
        <v>0.00989091</v>
      </c>
      <c r="D102" s="48"/>
      <c r="E102" s="48"/>
    </row>
    <row r="103" spans="2:5" ht="12.75" customHeight="1">
      <c r="B103" s="61">
        <v>43931</v>
      </c>
      <c r="C103" s="46">
        <v>0.00989091</v>
      </c>
      <c r="D103" s="48"/>
      <c r="E103" s="48"/>
    </row>
    <row r="104" spans="2:5" ht="12.75" customHeight="1">
      <c r="B104" s="61">
        <v>43932</v>
      </c>
      <c r="C104" s="46">
        <v>0.00989091</v>
      </c>
      <c r="D104" s="48"/>
      <c r="E104" s="48"/>
    </row>
    <row r="105" spans="2:5" ht="12.75" customHeight="1">
      <c r="B105" s="61">
        <v>43933</v>
      </c>
      <c r="C105" s="46">
        <v>0.00989091</v>
      </c>
      <c r="D105" s="48"/>
      <c r="E105" s="48"/>
    </row>
    <row r="106" spans="2:5" ht="12.75" customHeight="1">
      <c r="B106" s="61">
        <v>43934</v>
      </c>
      <c r="C106" s="46">
        <v>0.00989091</v>
      </c>
      <c r="D106" s="48"/>
      <c r="E106" s="48"/>
    </row>
    <row r="107" spans="2:5" ht="12.75" customHeight="1">
      <c r="B107" s="61">
        <v>43935</v>
      </c>
      <c r="C107" s="46">
        <v>0.00989091</v>
      </c>
      <c r="D107" s="48"/>
      <c r="E107" s="48"/>
    </row>
    <row r="108" spans="2:5" ht="12.75" customHeight="1">
      <c r="B108" s="61">
        <v>43936</v>
      </c>
      <c r="C108" s="46">
        <v>0.00989091</v>
      </c>
      <c r="D108" s="48"/>
      <c r="E108" s="48"/>
    </row>
    <row r="109" spans="2:5" ht="12.75" customHeight="1">
      <c r="B109" s="61">
        <v>43937</v>
      </c>
      <c r="C109" s="46">
        <v>0.00989091</v>
      </c>
      <c r="D109" s="48"/>
      <c r="E109" s="48"/>
    </row>
    <row r="110" spans="2:5" ht="12.75" customHeight="1">
      <c r="B110" s="61">
        <v>43938</v>
      </c>
      <c r="C110" s="46">
        <v>0.00989091</v>
      </c>
      <c r="D110" s="48"/>
      <c r="E110" s="48"/>
    </row>
    <row r="111" spans="2:5" ht="12.75" customHeight="1">
      <c r="B111" s="61">
        <v>43939</v>
      </c>
      <c r="C111" s="46">
        <v>0.00989091</v>
      </c>
      <c r="D111" s="48"/>
      <c r="E111" s="48"/>
    </row>
    <row r="112" spans="2:5" ht="12.75" customHeight="1">
      <c r="B112" s="61">
        <v>43940</v>
      </c>
      <c r="C112" s="46">
        <v>0.00989091</v>
      </c>
      <c r="D112" s="48"/>
      <c r="E112" s="48"/>
    </row>
    <row r="113" spans="2:5" ht="12.75" customHeight="1">
      <c r="B113" s="61">
        <v>43941</v>
      </c>
      <c r="C113" s="46">
        <v>0.00989091</v>
      </c>
      <c r="D113" s="48"/>
      <c r="E113" s="48"/>
    </row>
    <row r="114" spans="2:5" ht="12.75" customHeight="1">
      <c r="B114" s="61">
        <v>43942</v>
      </c>
      <c r="C114" s="46">
        <v>0.00989091</v>
      </c>
      <c r="D114" s="48"/>
      <c r="E114" s="48"/>
    </row>
    <row r="115" spans="2:5" ht="12.75" customHeight="1">
      <c r="B115" s="61">
        <v>43943</v>
      </c>
      <c r="C115" s="46">
        <v>0.00989091</v>
      </c>
      <c r="D115" s="48"/>
      <c r="E115" s="48"/>
    </row>
    <row r="116" spans="2:5" ht="12.75" customHeight="1">
      <c r="B116" s="61">
        <v>43944</v>
      </c>
      <c r="C116" s="46">
        <v>0.00989091</v>
      </c>
      <c r="D116" s="48"/>
      <c r="E116" s="48"/>
    </row>
    <row r="117" spans="2:5" ht="12.75" customHeight="1">
      <c r="B117" s="61">
        <v>43945</v>
      </c>
      <c r="C117" s="46">
        <v>0.00989076</v>
      </c>
      <c r="D117" s="48"/>
      <c r="E117" s="48"/>
    </row>
    <row r="118" spans="2:5" ht="12.75" customHeight="1">
      <c r="B118" s="61">
        <v>43946</v>
      </c>
      <c r="C118" s="46">
        <v>0.00989076</v>
      </c>
      <c r="D118" s="48"/>
      <c r="E118" s="48"/>
    </row>
    <row r="119" spans="2:5" ht="12.75" customHeight="1">
      <c r="B119" s="61">
        <v>43947</v>
      </c>
      <c r="C119" s="46">
        <v>0.00989076</v>
      </c>
      <c r="D119" s="48"/>
      <c r="E119" s="48"/>
    </row>
    <row r="120" spans="2:5" ht="12.75" customHeight="1">
      <c r="B120" s="61">
        <v>43948</v>
      </c>
      <c r="C120" s="46">
        <v>0.00989076</v>
      </c>
      <c r="D120" s="48"/>
      <c r="E120" s="48"/>
    </row>
    <row r="121" spans="2:6" ht="12.75" customHeight="1">
      <c r="B121" s="61">
        <v>43949</v>
      </c>
      <c r="C121" s="46">
        <v>0.00989076</v>
      </c>
      <c r="D121" s="48"/>
      <c r="E121" s="48"/>
      <c r="F121" s="39"/>
    </row>
    <row r="122" spans="2:5" ht="12.75" customHeight="1">
      <c r="B122" s="61">
        <v>43950</v>
      </c>
      <c r="C122" s="46">
        <v>0.00989076</v>
      </c>
      <c r="D122" s="48"/>
      <c r="E122" s="48"/>
    </row>
    <row r="123" spans="2:5" ht="12.75" customHeight="1">
      <c r="B123" s="61">
        <v>43951</v>
      </c>
      <c r="C123" s="46">
        <v>0.00989076</v>
      </c>
      <c r="D123" s="48"/>
      <c r="E123" s="48"/>
    </row>
    <row r="124" spans="2:5" ht="12.75" customHeight="1">
      <c r="B124" s="61">
        <v>43952</v>
      </c>
      <c r="C124" s="46">
        <v>0.00989076</v>
      </c>
      <c r="D124" s="48"/>
      <c r="E124" s="48"/>
    </row>
    <row r="125" spans="2:5" ht="12.75" customHeight="1">
      <c r="B125" s="61">
        <v>43953</v>
      </c>
      <c r="C125" s="46">
        <v>0.00989076</v>
      </c>
      <c r="D125" s="48"/>
      <c r="E125" s="48"/>
    </row>
    <row r="126" spans="2:5" ht="12.75" customHeight="1">
      <c r="B126" s="61">
        <v>43954</v>
      </c>
      <c r="C126" s="46">
        <v>0.00989076</v>
      </c>
      <c r="D126" s="48"/>
      <c r="E126" s="48"/>
    </row>
    <row r="127" spans="2:5" ht="12.75" customHeight="1">
      <c r="B127" s="61">
        <v>43955</v>
      </c>
      <c r="C127" s="46">
        <v>0.00989096</v>
      </c>
      <c r="D127" s="48"/>
      <c r="E127" s="48"/>
    </row>
    <row r="128" spans="2:5" ht="12.75" customHeight="1">
      <c r="B128" s="61">
        <v>43956</v>
      </c>
      <c r="C128" s="46">
        <v>0.00989096</v>
      </c>
      <c r="D128" s="48"/>
      <c r="E128" s="49"/>
    </row>
    <row r="129" spans="2:5" ht="12.75" customHeight="1">
      <c r="B129" s="61">
        <v>43957</v>
      </c>
      <c r="C129" s="46">
        <v>0.00988693</v>
      </c>
      <c r="D129" s="48">
        <v>4.04E-06</v>
      </c>
      <c r="E129" s="48">
        <v>0.00307064</v>
      </c>
    </row>
    <row r="130" spans="2:5" ht="12.75" customHeight="1">
      <c r="B130" s="61">
        <v>43958</v>
      </c>
      <c r="C130" s="46">
        <v>0.00988693</v>
      </c>
      <c r="D130" s="48"/>
      <c r="E130" s="48"/>
    </row>
    <row r="131" spans="2:5" ht="12.75" customHeight="1">
      <c r="B131" s="61">
        <v>43959</v>
      </c>
      <c r="C131" s="46">
        <v>0.00988693</v>
      </c>
      <c r="D131" s="48"/>
      <c r="E131" s="48"/>
    </row>
    <row r="132" spans="2:5" ht="12.75" customHeight="1">
      <c r="B132" s="61">
        <v>43960</v>
      </c>
      <c r="C132" s="46">
        <v>0.00988693</v>
      </c>
      <c r="D132" s="48"/>
      <c r="E132" s="48"/>
    </row>
    <row r="133" spans="2:5" ht="12.75" customHeight="1">
      <c r="B133" s="61">
        <v>43961</v>
      </c>
      <c r="C133" s="46">
        <v>0.00988693</v>
      </c>
      <c r="D133" s="48"/>
      <c r="E133" s="48"/>
    </row>
    <row r="134" spans="2:5" ht="12.75" customHeight="1">
      <c r="B134" s="61">
        <v>43962</v>
      </c>
      <c r="C134" s="46">
        <v>0.00988693</v>
      </c>
      <c r="D134" s="48"/>
      <c r="E134" s="48"/>
    </row>
    <row r="135" spans="2:5" ht="12.75" customHeight="1">
      <c r="B135" s="61">
        <v>43963</v>
      </c>
      <c r="C135" s="46">
        <v>0.00988693</v>
      </c>
      <c r="D135" s="48"/>
      <c r="E135" s="48"/>
    </row>
    <row r="136" spans="2:5" ht="12.75" customHeight="1">
      <c r="B136" s="61">
        <v>43964</v>
      </c>
      <c r="C136" s="46">
        <v>0.00988693</v>
      </c>
      <c r="D136" s="48"/>
      <c r="E136" s="48"/>
    </row>
    <row r="137" spans="2:5" ht="12.75" customHeight="1">
      <c r="B137" s="61">
        <v>43965</v>
      </c>
      <c r="C137" s="46">
        <v>0.00988693</v>
      </c>
      <c r="D137" s="48"/>
      <c r="E137" s="48"/>
    </row>
    <row r="138" spans="2:5" ht="12.75" customHeight="1">
      <c r="B138" s="61">
        <v>43966</v>
      </c>
      <c r="C138" s="46">
        <v>0.00988693</v>
      </c>
      <c r="D138" s="48"/>
      <c r="E138" s="48"/>
    </row>
    <row r="139" spans="2:5" ht="12.75" customHeight="1">
      <c r="B139" s="61">
        <v>43967</v>
      </c>
      <c r="C139" s="46">
        <v>0.00988693</v>
      </c>
      <c r="D139" s="48"/>
      <c r="E139" s="48"/>
    </row>
    <row r="140" spans="2:5" ht="12.75" customHeight="1">
      <c r="B140" s="61">
        <v>43968</v>
      </c>
      <c r="C140" s="46">
        <v>0.00988693</v>
      </c>
      <c r="D140" s="48"/>
      <c r="E140" s="48"/>
    </row>
    <row r="141" spans="2:5" ht="12.75" customHeight="1">
      <c r="B141" s="61">
        <v>43969</v>
      </c>
      <c r="C141" s="46">
        <v>0.00988693</v>
      </c>
      <c r="D141" s="48"/>
      <c r="E141" s="48"/>
    </row>
    <row r="142" spans="2:5" ht="12.75" customHeight="1">
      <c r="B142" s="61">
        <v>43970</v>
      </c>
      <c r="C142" s="46">
        <v>0.00988682</v>
      </c>
      <c r="D142" s="48"/>
      <c r="E142" s="48"/>
    </row>
    <row r="143" spans="2:5" ht="12.75" customHeight="1">
      <c r="B143" s="61">
        <v>43971</v>
      </c>
      <c r="C143" s="46">
        <v>0.00988682</v>
      </c>
      <c r="D143" s="48"/>
      <c r="E143" s="48"/>
    </row>
    <row r="144" spans="2:5" ht="12.75" customHeight="1">
      <c r="B144" s="61">
        <v>43972</v>
      </c>
      <c r="C144" s="46">
        <v>0.00988682</v>
      </c>
      <c r="D144" s="48"/>
      <c r="E144" s="48"/>
    </row>
    <row r="145" spans="2:5" ht="12.75" customHeight="1">
      <c r="B145" s="61">
        <v>43973</v>
      </c>
      <c r="C145" s="46">
        <v>0.00988682</v>
      </c>
      <c r="D145" s="48"/>
      <c r="E145" s="48"/>
    </row>
    <row r="146" spans="2:5" ht="12.75" customHeight="1">
      <c r="B146" s="61">
        <v>43974</v>
      </c>
      <c r="C146" s="46">
        <v>0.00988682</v>
      </c>
      <c r="D146" s="48"/>
      <c r="E146" s="48"/>
    </row>
    <row r="147" spans="2:5" ht="12.75" customHeight="1">
      <c r="B147" s="61">
        <v>43975</v>
      </c>
      <c r="C147" s="46">
        <v>0.00988682</v>
      </c>
      <c r="D147" s="48"/>
      <c r="E147" s="48"/>
    </row>
    <row r="148" spans="2:5" ht="12.75" customHeight="1">
      <c r="B148" s="61">
        <v>43976</v>
      </c>
      <c r="C148" s="46">
        <v>0.00988682</v>
      </c>
      <c r="D148" s="48"/>
      <c r="E148" s="48"/>
    </row>
    <row r="149" spans="2:5" ht="12.75" customHeight="1">
      <c r="B149" s="61">
        <v>43977</v>
      </c>
      <c r="C149" s="46">
        <v>0.00988682</v>
      </c>
      <c r="D149" s="48"/>
      <c r="E149" s="48"/>
    </row>
    <row r="150" spans="2:5" ht="12.75" customHeight="1">
      <c r="B150" s="61">
        <v>43978</v>
      </c>
      <c r="C150" s="46">
        <v>0.00988682</v>
      </c>
      <c r="D150" s="48"/>
      <c r="E150" s="48"/>
    </row>
    <row r="151" spans="2:5" ht="12.75" customHeight="1">
      <c r="B151" s="61">
        <v>43979</v>
      </c>
      <c r="C151" s="46">
        <v>0.00988682</v>
      </c>
      <c r="D151" s="48"/>
      <c r="E151" s="48"/>
    </row>
    <row r="152" spans="2:6" ht="12.75" customHeight="1">
      <c r="B152" s="61">
        <v>43980</v>
      </c>
      <c r="C152" s="46">
        <v>0.00988682</v>
      </c>
      <c r="D152" s="48"/>
      <c r="E152" s="48"/>
      <c r="F152" s="39"/>
    </row>
    <row r="153" spans="2:5" ht="12.75" customHeight="1">
      <c r="B153" s="61">
        <v>43981</v>
      </c>
      <c r="C153" s="46">
        <v>0.00988682</v>
      </c>
      <c r="D153" s="48"/>
      <c r="E153" s="48"/>
    </row>
    <row r="154" spans="2:5" ht="12.75" customHeight="1">
      <c r="B154" s="61">
        <v>43982</v>
      </c>
      <c r="C154" s="46">
        <v>0.00988682</v>
      </c>
      <c r="D154" s="48"/>
      <c r="E154" s="48"/>
    </row>
    <row r="155" spans="2:5" ht="12.75" customHeight="1">
      <c r="B155" s="61">
        <v>43983</v>
      </c>
      <c r="C155" s="46">
        <v>0.00988682</v>
      </c>
      <c r="D155" s="48"/>
      <c r="E155" s="48"/>
    </row>
    <row r="156" spans="2:5" ht="12.75" customHeight="1">
      <c r="B156" s="61">
        <v>43984</v>
      </c>
      <c r="C156" s="46">
        <v>0.00988682</v>
      </c>
      <c r="D156" s="48"/>
      <c r="E156" s="49"/>
    </row>
    <row r="157" spans="2:5" ht="12.75" customHeight="1">
      <c r="B157" s="61">
        <v>43985</v>
      </c>
      <c r="C157" s="46">
        <v>0.00988682</v>
      </c>
      <c r="D157" s="48"/>
      <c r="E157" s="48"/>
    </row>
    <row r="158" spans="2:5" ht="12.75" customHeight="1">
      <c r="B158" s="61">
        <v>43986</v>
      </c>
      <c r="C158" s="46">
        <v>0.0098829</v>
      </c>
      <c r="D158" s="48">
        <v>3.92E-06</v>
      </c>
      <c r="E158" s="48">
        <v>0.00323634</v>
      </c>
    </row>
    <row r="159" spans="2:5" ht="12.75" customHeight="1">
      <c r="B159" s="61">
        <v>43987</v>
      </c>
      <c r="C159" s="46">
        <v>0.0098829</v>
      </c>
      <c r="D159" s="48"/>
      <c r="E159" s="48"/>
    </row>
    <row r="160" spans="2:5" ht="12.75" customHeight="1">
      <c r="B160" s="61">
        <v>43988</v>
      </c>
      <c r="C160" s="46">
        <v>0.0098829</v>
      </c>
      <c r="D160" s="48"/>
      <c r="E160" s="48"/>
    </row>
    <row r="161" spans="2:5" ht="12.75" customHeight="1">
      <c r="B161" s="61">
        <v>43989</v>
      </c>
      <c r="C161" s="46">
        <v>0.0098829</v>
      </c>
      <c r="D161" s="48"/>
      <c r="E161" s="48"/>
    </row>
    <row r="162" spans="2:5" ht="12.75" customHeight="1">
      <c r="B162" s="61">
        <v>43990</v>
      </c>
      <c r="C162" s="46">
        <v>0.0098829</v>
      </c>
      <c r="D162" s="48"/>
      <c r="E162" s="48"/>
    </row>
    <row r="163" spans="2:5" ht="12.75" customHeight="1">
      <c r="B163" s="61">
        <v>43991</v>
      </c>
      <c r="C163" s="46">
        <v>0.00988285</v>
      </c>
      <c r="D163" s="48"/>
      <c r="E163" s="48"/>
    </row>
    <row r="164" spans="2:5" ht="12.75" customHeight="1">
      <c r="B164" s="61">
        <v>43992</v>
      </c>
      <c r="C164" s="46">
        <v>0.00988285</v>
      </c>
      <c r="D164" s="48"/>
      <c r="E164" s="48"/>
    </row>
    <row r="165" spans="2:5" ht="12.75" customHeight="1">
      <c r="B165" s="61">
        <v>43993</v>
      </c>
      <c r="C165" s="46">
        <v>0.00988285</v>
      </c>
      <c r="D165" s="48"/>
      <c r="E165" s="48"/>
    </row>
    <row r="166" spans="2:5" ht="12.75" customHeight="1">
      <c r="B166" s="61">
        <v>43994</v>
      </c>
      <c r="C166" s="46">
        <v>0.00988285</v>
      </c>
      <c r="D166" s="48"/>
      <c r="E166" s="48"/>
    </row>
    <row r="167" spans="2:5" ht="12.75" customHeight="1">
      <c r="B167" s="61">
        <v>43995</v>
      </c>
      <c r="C167" s="46">
        <v>0.00988285</v>
      </c>
      <c r="D167" s="48"/>
      <c r="E167" s="48"/>
    </row>
    <row r="168" spans="2:5" ht="12.75" customHeight="1">
      <c r="B168" s="61">
        <v>43996</v>
      </c>
      <c r="C168" s="46">
        <v>0.00988285</v>
      </c>
      <c r="D168" s="48"/>
      <c r="E168" s="48"/>
    </row>
    <row r="169" spans="2:5" ht="12.75" customHeight="1">
      <c r="B169" s="61">
        <v>43997</v>
      </c>
      <c r="C169" s="46">
        <v>0.00988285</v>
      </c>
      <c r="D169" s="48"/>
      <c r="E169" s="48"/>
    </row>
    <row r="170" spans="2:5" ht="12.75" customHeight="1">
      <c r="B170" s="61">
        <v>43998</v>
      </c>
      <c r="C170" s="46">
        <v>0.00988285</v>
      </c>
      <c r="D170" s="48"/>
      <c r="E170" s="48"/>
    </row>
    <row r="171" spans="2:5" ht="12.75" customHeight="1">
      <c r="B171" s="61">
        <v>43999</v>
      </c>
      <c r="C171" s="46">
        <v>0.00988285</v>
      </c>
      <c r="D171" s="48"/>
      <c r="E171" s="48"/>
    </row>
    <row r="172" spans="2:5" ht="12.75" customHeight="1">
      <c r="B172" s="61">
        <v>44000</v>
      </c>
      <c r="C172" s="46">
        <v>0.00988285</v>
      </c>
      <c r="D172" s="48"/>
      <c r="E172" s="48"/>
    </row>
    <row r="173" spans="2:5" ht="12.75" customHeight="1">
      <c r="B173" s="61">
        <v>44001</v>
      </c>
      <c r="C173" s="46">
        <v>0.00988285</v>
      </c>
      <c r="D173" s="48"/>
      <c r="E173" s="48"/>
    </row>
    <row r="174" spans="2:5" ht="12.75" customHeight="1">
      <c r="B174" s="61">
        <v>44002</v>
      </c>
      <c r="C174" s="46">
        <v>0.00988285</v>
      </c>
      <c r="D174" s="48"/>
      <c r="E174" s="48"/>
    </row>
    <row r="175" spans="2:5" ht="12.75" customHeight="1">
      <c r="B175" s="61">
        <v>44003</v>
      </c>
      <c r="C175" s="46">
        <v>0.00988285</v>
      </c>
      <c r="D175" s="48"/>
      <c r="E175" s="48"/>
    </row>
    <row r="176" spans="2:5" ht="12.75" customHeight="1">
      <c r="B176" s="61">
        <v>44004</v>
      </c>
      <c r="C176" s="46">
        <v>0.00988285</v>
      </c>
      <c r="D176" s="48"/>
      <c r="E176" s="48"/>
    </row>
    <row r="177" spans="2:5" ht="12.75" customHeight="1">
      <c r="B177" s="61">
        <v>44005</v>
      </c>
      <c r="C177" s="46">
        <v>0.00988285</v>
      </c>
      <c r="D177" s="48"/>
      <c r="E177" s="48"/>
    </row>
    <row r="178" spans="2:5" ht="12.75" customHeight="1">
      <c r="B178" s="61">
        <v>44006</v>
      </c>
      <c r="C178" s="46">
        <v>0.00988285</v>
      </c>
      <c r="D178" s="48"/>
      <c r="E178" s="48"/>
    </row>
    <row r="179" spans="2:5" ht="12.75" customHeight="1">
      <c r="B179" s="61">
        <v>44007</v>
      </c>
      <c r="C179" s="46">
        <v>0.00988285</v>
      </c>
      <c r="D179" s="48"/>
      <c r="E179" s="48"/>
    </row>
    <row r="180" spans="2:5" ht="12.75" customHeight="1">
      <c r="B180" s="61">
        <v>44008</v>
      </c>
      <c r="C180" s="46">
        <v>0.00988285</v>
      </c>
      <c r="D180" s="48"/>
      <c r="E180" s="48"/>
    </row>
    <row r="181" spans="2:5" ht="12.75" customHeight="1">
      <c r="B181" s="61">
        <v>44009</v>
      </c>
      <c r="C181" s="46">
        <v>0.00988285</v>
      </c>
      <c r="D181" s="48"/>
      <c r="E181" s="48"/>
    </row>
    <row r="182" spans="2:6" ht="12.75" customHeight="1">
      <c r="B182" s="61">
        <v>44010</v>
      </c>
      <c r="C182" s="46">
        <v>0.00988285</v>
      </c>
      <c r="D182" s="48"/>
      <c r="E182" s="48"/>
      <c r="F182" s="39"/>
    </row>
    <row r="183" spans="2:5" ht="12.75" customHeight="1">
      <c r="B183" s="61">
        <v>44011</v>
      </c>
      <c r="C183" s="46">
        <v>0.00988285</v>
      </c>
      <c r="D183" s="48"/>
      <c r="E183" s="50"/>
    </row>
    <row r="184" spans="2:5" ht="12.75" customHeight="1">
      <c r="B184" s="61">
        <v>44012</v>
      </c>
      <c r="C184" s="46">
        <v>0.00988285</v>
      </c>
      <c r="D184" s="48"/>
      <c r="E184" s="50"/>
    </row>
    <row r="185" spans="2:5" ht="12.75" customHeight="1">
      <c r="B185" s="61">
        <v>44013</v>
      </c>
      <c r="C185" s="46">
        <v>0.00988285</v>
      </c>
      <c r="D185" s="48"/>
      <c r="E185" s="50"/>
    </row>
    <row r="186" spans="2:5" ht="12.75" customHeight="1">
      <c r="B186" s="61">
        <v>44014</v>
      </c>
      <c r="C186" s="46">
        <v>0.00988285</v>
      </c>
      <c r="D186" s="48"/>
      <c r="E186" s="50"/>
    </row>
    <row r="187" spans="2:5" ht="12.75" customHeight="1">
      <c r="B187" s="61">
        <v>44015</v>
      </c>
      <c r="C187" s="46">
        <v>0.00988285</v>
      </c>
      <c r="D187" s="48"/>
      <c r="E187" s="50"/>
    </row>
    <row r="188" spans="2:5" ht="12.75" customHeight="1">
      <c r="B188" s="61">
        <v>44016</v>
      </c>
      <c r="C188" s="46">
        <v>0.00988285</v>
      </c>
      <c r="D188" s="48"/>
      <c r="E188" s="50"/>
    </row>
    <row r="189" spans="2:5" ht="12.75" customHeight="1">
      <c r="B189" s="61">
        <v>44017</v>
      </c>
      <c r="C189" s="46">
        <v>0.00988285</v>
      </c>
      <c r="D189" s="48"/>
      <c r="E189" s="50"/>
    </row>
    <row r="190" spans="2:5" ht="12.75" customHeight="1">
      <c r="B190" s="61">
        <v>44018</v>
      </c>
      <c r="C190" s="46">
        <v>0.00988285</v>
      </c>
      <c r="D190" s="48"/>
      <c r="E190" s="51"/>
    </row>
    <row r="191" spans="2:5" ht="12.75" customHeight="1">
      <c r="B191" s="61">
        <v>44019</v>
      </c>
      <c r="C191" s="46">
        <v>0.00987889</v>
      </c>
      <c r="D191" s="48">
        <v>3.96E-06</v>
      </c>
      <c r="E191" s="50">
        <v>0.00327417</v>
      </c>
    </row>
    <row r="192" spans="2:5" ht="12.75" customHeight="1">
      <c r="B192" s="61">
        <v>44020</v>
      </c>
      <c r="C192" s="46">
        <v>0.00987889</v>
      </c>
      <c r="D192" s="48"/>
      <c r="E192" s="50"/>
    </row>
    <row r="193" spans="2:5" ht="12.75" customHeight="1">
      <c r="B193" s="61">
        <v>44021</v>
      </c>
      <c r="C193" s="46">
        <v>0.00987889</v>
      </c>
      <c r="D193" s="48"/>
      <c r="E193" s="50"/>
    </row>
    <row r="194" spans="2:5" ht="12.75" customHeight="1">
      <c r="B194" s="61">
        <v>44022</v>
      </c>
      <c r="C194" s="46">
        <v>0.00987889</v>
      </c>
      <c r="D194" s="48"/>
      <c r="E194" s="50"/>
    </row>
    <row r="195" spans="2:5" ht="12.75" customHeight="1">
      <c r="B195" s="61">
        <v>44023</v>
      </c>
      <c r="C195" s="46">
        <v>0.00987889</v>
      </c>
      <c r="D195" s="48"/>
      <c r="E195" s="50"/>
    </row>
    <row r="196" spans="2:5" ht="12.75" customHeight="1">
      <c r="B196" s="61">
        <v>44024</v>
      </c>
      <c r="C196" s="46">
        <v>0.00987889</v>
      </c>
      <c r="D196" s="48"/>
      <c r="E196" s="50"/>
    </row>
    <row r="197" spans="2:5" ht="12.75" customHeight="1">
      <c r="B197" s="61">
        <v>44025</v>
      </c>
      <c r="C197" s="46">
        <v>0.00987889</v>
      </c>
      <c r="D197" s="48"/>
      <c r="E197" s="50"/>
    </row>
    <row r="198" spans="2:5" ht="12.75" customHeight="1">
      <c r="B198" s="61">
        <v>44026</v>
      </c>
      <c r="C198" s="46">
        <v>0.00987882</v>
      </c>
      <c r="D198" s="48"/>
      <c r="E198" s="50"/>
    </row>
    <row r="199" spans="2:5" ht="12.75" customHeight="1">
      <c r="B199" s="61">
        <v>44027</v>
      </c>
      <c r="C199" s="46">
        <v>0.00987882</v>
      </c>
      <c r="D199" s="48"/>
      <c r="E199" s="50"/>
    </row>
    <row r="200" spans="2:5" ht="12.75" customHeight="1">
      <c r="B200" s="61">
        <v>44028</v>
      </c>
      <c r="C200" s="46">
        <v>0.00987882</v>
      </c>
      <c r="D200" s="48"/>
      <c r="E200" s="50"/>
    </row>
    <row r="201" spans="2:5" ht="12.75" customHeight="1">
      <c r="B201" s="61">
        <v>44029</v>
      </c>
      <c r="C201" s="46">
        <v>0.00987882</v>
      </c>
      <c r="D201" s="48"/>
      <c r="E201" s="50"/>
    </row>
    <row r="202" spans="2:5" ht="12.75" customHeight="1">
      <c r="B202" s="61">
        <v>44030</v>
      </c>
      <c r="C202" s="46">
        <v>0.00987882</v>
      </c>
      <c r="D202" s="48"/>
      <c r="E202" s="50"/>
    </row>
    <row r="203" spans="2:5" ht="12.75" customHeight="1">
      <c r="B203" s="61">
        <v>44031</v>
      </c>
      <c r="C203" s="46">
        <v>0.00987882</v>
      </c>
      <c r="D203" s="48"/>
      <c r="E203" s="50"/>
    </row>
    <row r="204" spans="2:5" ht="12.75" customHeight="1">
      <c r="B204" s="61">
        <v>44032</v>
      </c>
      <c r="C204" s="46">
        <v>0.00987882</v>
      </c>
      <c r="D204" s="48"/>
      <c r="E204" s="50"/>
    </row>
    <row r="205" spans="2:5" ht="12.75" customHeight="1">
      <c r="B205" s="61">
        <v>44033</v>
      </c>
      <c r="C205" s="46">
        <v>0.00987882</v>
      </c>
      <c r="D205" s="48"/>
      <c r="E205" s="50"/>
    </row>
    <row r="206" spans="2:5" ht="12.75" customHeight="1">
      <c r="B206" s="61">
        <v>44034</v>
      </c>
      <c r="C206" s="46">
        <v>0.00987882</v>
      </c>
      <c r="D206" s="48"/>
      <c r="E206" s="50"/>
    </row>
    <row r="207" spans="2:5" ht="12.75" customHeight="1">
      <c r="B207" s="61">
        <v>44035</v>
      </c>
      <c r="C207" s="46">
        <v>0.00987882</v>
      </c>
      <c r="D207" s="48"/>
      <c r="E207" s="50"/>
    </row>
    <row r="208" spans="2:5" ht="12.75" customHeight="1">
      <c r="B208" s="61">
        <v>44036</v>
      </c>
      <c r="C208" s="46">
        <v>0.00987882</v>
      </c>
      <c r="D208" s="48"/>
      <c r="E208" s="50"/>
    </row>
    <row r="209" spans="2:5" ht="12.75" customHeight="1">
      <c r="B209" s="61">
        <v>44037</v>
      </c>
      <c r="C209" s="46">
        <v>0.00987882</v>
      </c>
      <c r="D209" s="48"/>
      <c r="E209" s="50"/>
    </row>
    <row r="210" spans="2:5" ht="12.75" customHeight="1">
      <c r="B210" s="61">
        <v>44038</v>
      </c>
      <c r="C210" s="46">
        <v>0.00987882</v>
      </c>
      <c r="D210" s="48"/>
      <c r="E210" s="50"/>
    </row>
    <row r="211" spans="2:5" ht="12.75" customHeight="1">
      <c r="B211" s="61">
        <v>44039</v>
      </c>
      <c r="C211" s="46">
        <v>0.00987882</v>
      </c>
      <c r="D211" s="48"/>
      <c r="E211" s="50"/>
    </row>
    <row r="212" spans="2:5" ht="12.75" customHeight="1">
      <c r="B212" s="61">
        <v>44040</v>
      </c>
      <c r="C212" s="46">
        <v>0.00987882</v>
      </c>
      <c r="D212" s="48"/>
      <c r="E212" s="50"/>
    </row>
    <row r="213" spans="2:6" ht="12.75" customHeight="1">
      <c r="B213" s="61">
        <v>44041</v>
      </c>
      <c r="C213" s="46">
        <v>0.00987843</v>
      </c>
      <c r="D213" s="48"/>
      <c r="E213" s="50"/>
      <c r="F213" s="39"/>
    </row>
    <row r="214" spans="2:5" ht="12.75" customHeight="1">
      <c r="B214" s="61">
        <v>44042</v>
      </c>
      <c r="C214" s="46">
        <v>0.00987843</v>
      </c>
      <c r="D214" s="48"/>
      <c r="E214" s="50"/>
    </row>
    <row r="215" spans="2:5" ht="12.75" customHeight="1">
      <c r="B215" s="61">
        <v>44043</v>
      </c>
      <c r="C215" s="46">
        <v>0.00987843</v>
      </c>
      <c r="D215" s="48"/>
      <c r="E215" s="50"/>
    </row>
    <row r="216" spans="2:5" ht="12.75" customHeight="1">
      <c r="B216" s="61">
        <v>44044</v>
      </c>
      <c r="C216" s="46">
        <v>0.00987843</v>
      </c>
      <c r="D216" s="48"/>
      <c r="E216" s="50"/>
    </row>
    <row r="217" spans="2:5" ht="12.75" customHeight="1">
      <c r="B217" s="61">
        <v>44045</v>
      </c>
      <c r="C217" s="46">
        <v>0.00987843</v>
      </c>
      <c r="D217" s="48"/>
      <c r="E217" s="51"/>
    </row>
    <row r="218" spans="2:5" ht="12.75" customHeight="1">
      <c r="B218" s="61">
        <v>44046</v>
      </c>
      <c r="C218" s="46">
        <v>0.00987843</v>
      </c>
      <c r="D218" s="48"/>
      <c r="E218" s="50"/>
    </row>
    <row r="219" spans="2:5" ht="12.75" customHeight="1">
      <c r="B219" s="61">
        <v>44047</v>
      </c>
      <c r="C219" s="46">
        <v>0.00987843</v>
      </c>
      <c r="D219" s="48"/>
      <c r="E219" s="50"/>
    </row>
    <row r="220" spans="2:5" ht="12.75" customHeight="1">
      <c r="B220" s="61">
        <v>44048</v>
      </c>
      <c r="C220" s="46">
        <v>0.00987843</v>
      </c>
      <c r="D220" s="48"/>
      <c r="E220" s="50"/>
    </row>
    <row r="221" spans="2:5" ht="12.75" customHeight="1">
      <c r="B221" s="61">
        <v>44049</v>
      </c>
      <c r="C221" s="46">
        <v>0.00987513</v>
      </c>
      <c r="D221" s="48">
        <v>3.03E-06</v>
      </c>
      <c r="E221" s="50">
        <v>0.00291981</v>
      </c>
    </row>
    <row r="222" spans="2:5" ht="12.75" customHeight="1">
      <c r="B222" s="61">
        <v>44050</v>
      </c>
      <c r="C222" s="46">
        <v>0.00987513</v>
      </c>
      <c r="D222" s="48"/>
      <c r="E222" s="50"/>
    </row>
    <row r="223" spans="2:5" ht="12.75" customHeight="1">
      <c r="B223" s="61">
        <v>44051</v>
      </c>
      <c r="C223" s="46">
        <v>0.00987513</v>
      </c>
      <c r="D223" s="48"/>
      <c r="E223" s="50"/>
    </row>
    <row r="224" spans="2:5" ht="12.75" customHeight="1">
      <c r="B224" s="61">
        <v>44052</v>
      </c>
      <c r="C224" s="46">
        <v>0.00987513</v>
      </c>
      <c r="D224" s="48"/>
      <c r="E224" s="50"/>
    </row>
    <row r="225" spans="2:5" ht="12.75" customHeight="1">
      <c r="B225" s="61">
        <v>44053</v>
      </c>
      <c r="C225" s="46">
        <v>0.00987513</v>
      </c>
      <c r="D225" s="48"/>
      <c r="E225" s="50"/>
    </row>
    <row r="226" spans="2:5" ht="12.75" customHeight="1">
      <c r="B226" s="61">
        <v>44054</v>
      </c>
      <c r="C226" s="46">
        <v>0.00987505</v>
      </c>
      <c r="D226" s="48"/>
      <c r="E226" s="50"/>
    </row>
    <row r="227" spans="2:5" ht="12.75" customHeight="1">
      <c r="B227" s="61">
        <v>44055</v>
      </c>
      <c r="C227" s="46">
        <v>0.00987505</v>
      </c>
      <c r="D227" s="48"/>
      <c r="E227" s="50"/>
    </row>
    <row r="228" spans="2:5" ht="12.75" customHeight="1">
      <c r="B228" s="61">
        <v>44056</v>
      </c>
      <c r="C228" s="46">
        <v>0.00987495</v>
      </c>
      <c r="D228" s="48"/>
      <c r="E228" s="50"/>
    </row>
    <row r="229" spans="2:5" ht="12.75" customHeight="1">
      <c r="B229" s="61">
        <v>44057</v>
      </c>
      <c r="C229" s="46">
        <v>0.00987495</v>
      </c>
      <c r="D229" s="48"/>
      <c r="E229" s="50"/>
    </row>
    <row r="230" spans="2:5" ht="12.75" customHeight="1">
      <c r="B230" s="61">
        <v>44058</v>
      </c>
      <c r="C230" s="46">
        <v>0.00987495</v>
      </c>
      <c r="D230" s="48"/>
      <c r="E230" s="50"/>
    </row>
    <row r="231" spans="2:5" ht="12.75" customHeight="1">
      <c r="B231" s="61">
        <v>44059</v>
      </c>
      <c r="C231" s="46">
        <v>0.00987495</v>
      </c>
      <c r="D231" s="48"/>
      <c r="E231" s="50"/>
    </row>
    <row r="232" spans="2:5" ht="12.75" customHeight="1">
      <c r="B232" s="61">
        <v>44060</v>
      </c>
      <c r="C232" s="46">
        <v>0.00987495</v>
      </c>
      <c r="D232" s="48"/>
      <c r="E232" s="50"/>
    </row>
    <row r="233" spans="2:5" ht="12.75" customHeight="1">
      <c r="B233" s="61">
        <v>44061</v>
      </c>
      <c r="C233" s="46">
        <v>0.00987495</v>
      </c>
      <c r="D233" s="48"/>
      <c r="E233" s="50"/>
    </row>
    <row r="234" spans="2:5" ht="12.75" customHeight="1">
      <c r="B234" s="61">
        <v>44062</v>
      </c>
      <c r="C234" s="46">
        <v>0.00987495</v>
      </c>
      <c r="D234" s="48"/>
      <c r="E234" s="50"/>
    </row>
    <row r="235" spans="2:5" ht="12.75" customHeight="1">
      <c r="B235" s="61">
        <v>44063</v>
      </c>
      <c r="C235" s="46">
        <v>0.00987495</v>
      </c>
      <c r="D235" s="48"/>
      <c r="E235" s="50"/>
    </row>
    <row r="236" spans="2:5" ht="12.75" customHeight="1">
      <c r="B236" s="61">
        <v>44064</v>
      </c>
      <c r="C236" s="46">
        <v>0.00987495</v>
      </c>
      <c r="D236" s="48"/>
      <c r="E236" s="50"/>
    </row>
    <row r="237" spans="2:5" ht="12.75" customHeight="1">
      <c r="B237" s="61">
        <v>44065</v>
      </c>
      <c r="C237" s="46">
        <v>0.00987495</v>
      </c>
      <c r="D237" s="48"/>
      <c r="E237" s="50"/>
    </row>
    <row r="238" spans="2:5" ht="12.75" customHeight="1">
      <c r="B238" s="61">
        <v>44066</v>
      </c>
      <c r="C238" s="46">
        <v>0.00987495</v>
      </c>
      <c r="D238" s="48"/>
      <c r="E238" s="50"/>
    </row>
    <row r="239" spans="2:5" ht="12.75" customHeight="1">
      <c r="B239" s="61">
        <v>44067</v>
      </c>
      <c r="C239" s="46">
        <v>0.00987487</v>
      </c>
      <c r="D239" s="48"/>
      <c r="E239" s="50"/>
    </row>
    <row r="240" spans="2:5" ht="12.75" customHeight="1">
      <c r="B240" s="61">
        <v>44068</v>
      </c>
      <c r="C240" s="46">
        <v>0.00987487</v>
      </c>
      <c r="D240" s="48"/>
      <c r="E240" s="50"/>
    </row>
    <row r="241" spans="2:5" ht="12.75" customHeight="1">
      <c r="B241" s="61">
        <v>44069</v>
      </c>
      <c r="C241" s="46">
        <v>0.00987487</v>
      </c>
      <c r="D241" s="48"/>
      <c r="E241" s="50"/>
    </row>
    <row r="242" spans="2:5" ht="12.75" customHeight="1">
      <c r="B242" s="61">
        <v>44070</v>
      </c>
      <c r="C242" s="46">
        <v>0.00987487</v>
      </c>
      <c r="D242" s="48"/>
      <c r="E242" s="50"/>
    </row>
    <row r="243" spans="2:5" ht="12.75" customHeight="1">
      <c r="B243" s="61">
        <v>44071</v>
      </c>
      <c r="C243" s="46">
        <v>0.00987487</v>
      </c>
      <c r="D243" s="48"/>
      <c r="E243" s="50"/>
    </row>
    <row r="244" spans="2:6" ht="12.75" customHeight="1">
      <c r="B244" s="61">
        <v>44072</v>
      </c>
      <c r="C244" s="46">
        <v>0.00987487</v>
      </c>
      <c r="D244" s="48"/>
      <c r="E244" s="50"/>
      <c r="F244" s="39"/>
    </row>
    <row r="245" spans="2:5" ht="12.75" customHeight="1">
      <c r="B245" s="61">
        <v>44073</v>
      </c>
      <c r="C245" s="46">
        <v>0.00987487</v>
      </c>
      <c r="D245" s="48"/>
      <c r="E245" s="50"/>
    </row>
    <row r="246" spans="2:5" ht="12.75" customHeight="1">
      <c r="B246" s="61">
        <v>44074</v>
      </c>
      <c r="C246" s="46">
        <v>0.00987487</v>
      </c>
      <c r="D246" s="48"/>
      <c r="E246" s="50"/>
    </row>
    <row r="247" spans="2:5" ht="12.75" customHeight="1">
      <c r="B247" s="61">
        <v>44075</v>
      </c>
      <c r="C247" s="46">
        <v>0.00987487</v>
      </c>
      <c r="D247" s="48"/>
      <c r="E247" s="51"/>
    </row>
    <row r="248" spans="2:5" ht="12.75" customHeight="1">
      <c r="B248" s="61">
        <v>44076</v>
      </c>
      <c r="C248" s="46">
        <v>0.00987487</v>
      </c>
      <c r="D248" s="48"/>
      <c r="E248" s="50"/>
    </row>
    <row r="249" spans="2:5" ht="12.75" customHeight="1">
      <c r="B249" s="61">
        <v>44077</v>
      </c>
      <c r="C249" s="46">
        <v>0.00987487</v>
      </c>
      <c r="D249" s="48"/>
      <c r="E249" s="50"/>
    </row>
    <row r="250" spans="2:5" ht="12.75" customHeight="1">
      <c r="B250" s="61">
        <v>44078</v>
      </c>
      <c r="C250" s="46">
        <v>0.00987086</v>
      </c>
      <c r="D250" s="48">
        <v>4.02E-06</v>
      </c>
      <c r="E250" s="50">
        <v>0.00360615</v>
      </c>
    </row>
    <row r="251" spans="2:5" ht="12.75" customHeight="1">
      <c r="B251" s="61">
        <v>44079</v>
      </c>
      <c r="C251" s="46">
        <v>0.00987086</v>
      </c>
      <c r="D251" s="48"/>
      <c r="E251" s="50"/>
    </row>
    <row r="252" spans="2:5" ht="12.75" customHeight="1">
      <c r="B252" s="61">
        <v>44080</v>
      </c>
      <c r="C252" s="46">
        <v>0.00987086</v>
      </c>
      <c r="D252" s="48"/>
      <c r="E252" s="50"/>
    </row>
    <row r="253" spans="2:5" ht="12.75" customHeight="1">
      <c r="B253" s="61">
        <v>44081</v>
      </c>
      <c r="C253" s="46">
        <v>0.00987086</v>
      </c>
      <c r="D253" s="48"/>
      <c r="E253" s="50"/>
    </row>
    <row r="254" spans="2:5" ht="12.75" customHeight="1">
      <c r="B254" s="61">
        <v>44082</v>
      </c>
      <c r="C254" s="46">
        <v>0.00987086</v>
      </c>
      <c r="D254" s="48"/>
      <c r="E254" s="50"/>
    </row>
    <row r="255" spans="2:5" ht="12.75" customHeight="1">
      <c r="B255" s="61">
        <v>44083</v>
      </c>
      <c r="C255" s="46">
        <v>0.00987082</v>
      </c>
      <c r="D255" s="48"/>
      <c r="E255" s="50"/>
    </row>
    <row r="256" spans="2:5" ht="12.75" customHeight="1">
      <c r="B256" s="61">
        <v>44084</v>
      </c>
      <c r="C256" s="46">
        <v>0.00987082</v>
      </c>
      <c r="D256" s="48"/>
      <c r="E256" s="50"/>
    </row>
    <row r="257" spans="2:5" ht="12.75" customHeight="1">
      <c r="B257" s="61">
        <v>44085</v>
      </c>
      <c r="C257" s="48">
        <v>0.00987082</v>
      </c>
      <c r="D257" s="48"/>
      <c r="E257" s="52"/>
    </row>
    <row r="258" spans="2:5" ht="12.75" customHeight="1">
      <c r="B258" s="61">
        <v>44086</v>
      </c>
      <c r="C258" s="48">
        <v>0.00987082</v>
      </c>
      <c r="D258" s="53"/>
      <c r="E258" s="50"/>
    </row>
    <row r="259" spans="2:5" ht="12.75" customHeight="1">
      <c r="B259" s="61">
        <v>44087</v>
      </c>
      <c r="C259" s="48">
        <v>0.00987082</v>
      </c>
      <c r="D259" s="53"/>
      <c r="E259" s="50"/>
    </row>
    <row r="260" spans="2:5" ht="12.75" customHeight="1">
      <c r="B260" s="61">
        <v>44088</v>
      </c>
      <c r="C260" s="48">
        <v>0.00987082</v>
      </c>
      <c r="D260" s="53"/>
      <c r="E260" s="50"/>
    </row>
    <row r="261" spans="2:5" ht="12.75" customHeight="1">
      <c r="B261" s="61">
        <v>44089</v>
      </c>
      <c r="C261" s="48">
        <v>0.00987082</v>
      </c>
      <c r="D261" s="53"/>
      <c r="E261" s="50"/>
    </row>
    <row r="262" spans="2:5" ht="12.75" customHeight="1">
      <c r="B262" s="61">
        <v>44090</v>
      </c>
      <c r="C262" s="48">
        <v>0.00987082</v>
      </c>
      <c r="D262" s="53"/>
      <c r="E262" s="50"/>
    </row>
    <row r="263" spans="2:5" ht="12.75" customHeight="1">
      <c r="B263" s="61">
        <v>44091</v>
      </c>
      <c r="C263" s="48">
        <v>0.00987082</v>
      </c>
      <c r="D263" s="53"/>
      <c r="E263" s="48"/>
    </row>
    <row r="264" spans="2:5" ht="12.75" customHeight="1">
      <c r="B264" s="61">
        <v>44092</v>
      </c>
      <c r="C264" s="48">
        <v>0.00987082</v>
      </c>
      <c r="D264" s="53"/>
      <c r="E264" s="48"/>
    </row>
    <row r="265" spans="2:5" ht="12.75" customHeight="1">
      <c r="B265" s="61">
        <v>44093</v>
      </c>
      <c r="C265" s="48">
        <v>0.00987082</v>
      </c>
      <c r="D265" s="53"/>
      <c r="E265" s="48"/>
    </row>
    <row r="266" spans="2:5" ht="12.75" customHeight="1">
      <c r="B266" s="61">
        <v>44094</v>
      </c>
      <c r="C266" s="48">
        <v>0.00987082</v>
      </c>
      <c r="D266" s="53"/>
      <c r="E266" s="48"/>
    </row>
    <row r="267" spans="2:5" ht="12.75" customHeight="1">
      <c r="B267" s="61">
        <v>44095</v>
      </c>
      <c r="C267" s="48">
        <v>0.00987082</v>
      </c>
      <c r="D267" s="53"/>
      <c r="E267" s="48"/>
    </row>
    <row r="268" spans="2:5" ht="12.75" customHeight="1">
      <c r="B268" s="61">
        <v>44096</v>
      </c>
      <c r="C268" s="48">
        <v>0.00987082</v>
      </c>
      <c r="D268" s="53"/>
      <c r="E268" s="48"/>
    </row>
    <row r="269" spans="2:5" ht="12.75" customHeight="1">
      <c r="B269" s="61">
        <v>44097</v>
      </c>
      <c r="C269" s="48">
        <v>0.00987082</v>
      </c>
      <c r="D269" s="53"/>
      <c r="E269" s="48"/>
    </row>
    <row r="270" spans="2:5" ht="12.75" customHeight="1">
      <c r="B270" s="61">
        <v>44098</v>
      </c>
      <c r="C270" s="48">
        <v>0.00987082</v>
      </c>
      <c r="D270" s="53"/>
      <c r="E270" s="48"/>
    </row>
    <row r="271" spans="2:5" ht="12.75" customHeight="1">
      <c r="B271" s="61">
        <v>44099</v>
      </c>
      <c r="C271" s="48">
        <v>0.00987082</v>
      </c>
      <c r="D271" s="53"/>
      <c r="E271" s="48"/>
    </row>
    <row r="272" spans="2:5" ht="12.75" customHeight="1">
      <c r="B272" s="61">
        <v>44100</v>
      </c>
      <c r="C272" s="48">
        <v>0.00987082</v>
      </c>
      <c r="D272" s="53"/>
      <c r="E272" s="48"/>
    </row>
    <row r="273" spans="2:5" ht="12.75" customHeight="1">
      <c r="B273" s="61">
        <v>44101</v>
      </c>
      <c r="C273" s="48">
        <v>0.00987082</v>
      </c>
      <c r="D273" s="53"/>
      <c r="E273" s="48"/>
    </row>
    <row r="274" spans="2:6" ht="12.75" customHeight="1">
      <c r="B274" s="61">
        <v>44102</v>
      </c>
      <c r="C274" s="48">
        <v>0.00987082</v>
      </c>
      <c r="D274" s="53"/>
      <c r="E274" s="48"/>
      <c r="F274" s="39"/>
    </row>
    <row r="275" spans="2:5" ht="12.75" customHeight="1">
      <c r="B275" s="61">
        <v>44103</v>
      </c>
      <c r="C275" s="48">
        <v>0.00987082</v>
      </c>
      <c r="D275" s="53"/>
      <c r="E275" s="48"/>
    </row>
    <row r="276" spans="2:5" ht="12.75" customHeight="1">
      <c r="B276" s="61">
        <v>44104</v>
      </c>
      <c r="C276" s="48">
        <v>0.00987082</v>
      </c>
      <c r="D276" s="53"/>
      <c r="E276" s="48"/>
    </row>
    <row r="277" spans="2:5" ht="12.75" customHeight="1">
      <c r="B277" s="61">
        <v>44105</v>
      </c>
      <c r="C277" s="48">
        <v>0.00987082</v>
      </c>
      <c r="D277" s="53"/>
      <c r="E277" s="48"/>
    </row>
    <row r="278" spans="2:5" ht="12.75" customHeight="1">
      <c r="B278" s="61">
        <v>44106</v>
      </c>
      <c r="C278" s="48">
        <v>0.00987082</v>
      </c>
      <c r="D278" s="48"/>
      <c r="E278" s="49"/>
    </row>
    <row r="279" spans="2:5" ht="12.75" customHeight="1">
      <c r="B279" s="61">
        <v>44107</v>
      </c>
      <c r="C279" s="48">
        <v>0.00987082</v>
      </c>
      <c r="D279" s="53"/>
      <c r="E279" s="48"/>
    </row>
    <row r="280" spans="2:5" ht="12.75" customHeight="1">
      <c r="B280" s="61">
        <v>44108</v>
      </c>
      <c r="C280" s="48">
        <v>0.00987082</v>
      </c>
      <c r="D280" s="53"/>
      <c r="E280" s="48"/>
    </row>
    <row r="281" spans="2:5" ht="12.75" customHeight="1">
      <c r="B281" s="61">
        <v>44109</v>
      </c>
      <c r="C281" s="48">
        <v>0.00987082</v>
      </c>
      <c r="D281" s="53"/>
      <c r="E281" s="48"/>
    </row>
    <row r="282" spans="2:5" ht="12.75" customHeight="1">
      <c r="B282" s="61">
        <v>44110</v>
      </c>
      <c r="C282" s="48">
        <v>0.00986671</v>
      </c>
      <c r="D282" s="53">
        <v>4.11E-06</v>
      </c>
      <c r="E282" s="48">
        <v>0.00364864</v>
      </c>
    </row>
    <row r="283" spans="2:5" ht="12.75" customHeight="1">
      <c r="B283" s="61">
        <v>44111</v>
      </c>
      <c r="C283" s="48">
        <v>0.00986671</v>
      </c>
      <c r="D283" s="53"/>
      <c r="E283" s="48"/>
    </row>
    <row r="284" spans="2:5" ht="12.75" customHeight="1">
      <c r="B284" s="61">
        <v>44112</v>
      </c>
      <c r="C284" s="48">
        <v>0.00986671</v>
      </c>
      <c r="D284" s="53"/>
      <c r="E284" s="48"/>
    </row>
    <row r="285" spans="2:5" ht="12.75" customHeight="1">
      <c r="B285" s="61">
        <v>44113</v>
      </c>
      <c r="C285" s="48">
        <v>0.00986671</v>
      </c>
      <c r="D285" s="53"/>
      <c r="E285" s="48"/>
    </row>
    <row r="286" spans="2:5" ht="12.75" customHeight="1">
      <c r="B286" s="61">
        <v>44114</v>
      </c>
      <c r="C286" s="48">
        <v>0.00986671</v>
      </c>
      <c r="D286" s="53"/>
      <c r="E286" s="48"/>
    </row>
    <row r="287" spans="2:5" ht="12.75" customHeight="1">
      <c r="B287" s="61">
        <v>44115</v>
      </c>
      <c r="C287" s="48">
        <v>0.00986671</v>
      </c>
      <c r="D287" s="53"/>
      <c r="E287" s="48"/>
    </row>
    <row r="288" spans="2:5" ht="12.75" customHeight="1">
      <c r="B288" s="61">
        <v>44116</v>
      </c>
      <c r="C288" s="48">
        <v>0.00986671</v>
      </c>
      <c r="D288" s="53"/>
      <c r="E288" s="48"/>
    </row>
    <row r="289" spans="2:5" ht="12.75" customHeight="1">
      <c r="B289" s="61">
        <v>44117</v>
      </c>
      <c r="C289" s="48">
        <v>0.00986671</v>
      </c>
      <c r="D289" s="53"/>
      <c r="E289" s="48"/>
    </row>
    <row r="290" spans="2:5" ht="12.75" customHeight="1">
      <c r="B290" s="61">
        <v>44118</v>
      </c>
      <c r="C290" s="48">
        <v>0.00986671</v>
      </c>
      <c r="D290" s="53"/>
      <c r="E290" s="48"/>
    </row>
    <row r="291" spans="2:5" ht="12.75" customHeight="1">
      <c r="B291" s="61">
        <v>44119</v>
      </c>
      <c r="C291" s="48">
        <v>0.00986671</v>
      </c>
      <c r="D291" s="53"/>
      <c r="E291" s="48"/>
    </row>
    <row r="292" spans="2:5" ht="12.75" customHeight="1">
      <c r="B292" s="61">
        <v>44120</v>
      </c>
      <c r="C292" s="48">
        <v>0.00986671</v>
      </c>
      <c r="D292" s="53"/>
      <c r="E292" s="48"/>
    </row>
    <row r="293" spans="2:5" ht="12.75" customHeight="1">
      <c r="B293" s="61">
        <v>44121</v>
      </c>
      <c r="C293" s="48">
        <v>0.00986671</v>
      </c>
      <c r="D293" s="53"/>
      <c r="E293" s="48"/>
    </row>
    <row r="294" spans="2:5" ht="12.75" customHeight="1">
      <c r="B294" s="61">
        <v>44122</v>
      </c>
      <c r="C294" s="48">
        <v>0.00986671</v>
      </c>
      <c r="D294" s="53"/>
      <c r="E294" s="48"/>
    </row>
    <row r="295" spans="2:5" ht="12.75" customHeight="1">
      <c r="B295" s="61">
        <v>44123</v>
      </c>
      <c r="C295" s="48">
        <v>0.00986671</v>
      </c>
      <c r="D295" s="53"/>
      <c r="E295" s="48"/>
    </row>
    <row r="296" spans="2:5" ht="12.75" customHeight="1">
      <c r="B296" s="61">
        <v>44124</v>
      </c>
      <c r="C296" s="48">
        <v>0.00986671</v>
      </c>
      <c r="D296" s="53"/>
      <c r="E296" s="48"/>
    </row>
    <row r="297" spans="2:5" ht="12.75" customHeight="1">
      <c r="B297" s="61">
        <v>44125</v>
      </c>
      <c r="C297" s="48">
        <v>0.00986671</v>
      </c>
      <c r="D297" s="53"/>
      <c r="E297" s="48"/>
    </row>
    <row r="298" spans="2:5" ht="12.75" customHeight="1">
      <c r="B298" s="61">
        <v>44126</v>
      </c>
      <c r="C298" s="48">
        <v>0.00986671</v>
      </c>
      <c r="D298" s="53"/>
      <c r="E298" s="48"/>
    </row>
    <row r="299" spans="2:5" ht="12.75" customHeight="1">
      <c r="B299" s="61">
        <v>44127</v>
      </c>
      <c r="C299" s="48">
        <v>0.00986671</v>
      </c>
      <c r="D299" s="53"/>
      <c r="E299" s="48"/>
    </row>
    <row r="300" spans="2:5" ht="12.75" customHeight="1">
      <c r="B300" s="61">
        <v>44128</v>
      </c>
      <c r="C300" s="48">
        <v>0.00986671</v>
      </c>
      <c r="D300" s="53"/>
      <c r="E300" s="48"/>
    </row>
    <row r="301" spans="2:5" ht="12.75" customHeight="1">
      <c r="B301" s="61">
        <v>44129</v>
      </c>
      <c r="C301" s="48">
        <v>0.00986671</v>
      </c>
      <c r="D301" s="53"/>
      <c r="E301" s="48"/>
    </row>
    <row r="302" spans="2:5" ht="12.75" customHeight="1">
      <c r="B302" s="61">
        <v>44130</v>
      </c>
      <c r="C302" s="48">
        <v>0.00986671</v>
      </c>
      <c r="D302" s="53"/>
      <c r="E302" s="48"/>
    </row>
    <row r="303" spans="2:5" ht="12.75" customHeight="1">
      <c r="B303" s="61">
        <v>44131</v>
      </c>
      <c r="C303" s="48">
        <v>0.00986671</v>
      </c>
      <c r="D303" s="53"/>
      <c r="E303" s="48"/>
    </row>
    <row r="304" spans="2:5" ht="12.75" customHeight="1">
      <c r="B304" s="61">
        <v>44132</v>
      </c>
      <c r="C304" s="48">
        <v>0.00986671</v>
      </c>
      <c r="D304" s="53"/>
      <c r="E304" s="48"/>
    </row>
    <row r="305" spans="2:6" ht="12.75" customHeight="1">
      <c r="B305" s="61">
        <v>44133</v>
      </c>
      <c r="C305" s="48">
        <v>0.00986671</v>
      </c>
      <c r="D305" s="53"/>
      <c r="E305" s="48"/>
      <c r="F305" s="39"/>
    </row>
    <row r="306" spans="2:5" ht="12.75" customHeight="1">
      <c r="B306" s="61">
        <v>44134</v>
      </c>
      <c r="C306" s="48">
        <v>0.00986671</v>
      </c>
      <c r="D306" s="53"/>
      <c r="E306" s="48"/>
    </row>
    <row r="307" spans="2:5" ht="12.75" customHeight="1">
      <c r="B307" s="61">
        <v>44135</v>
      </c>
      <c r="C307" s="48">
        <v>0.00986671</v>
      </c>
      <c r="D307" s="53"/>
      <c r="E307" s="48"/>
    </row>
    <row r="308" spans="2:5" ht="12.75" customHeight="1">
      <c r="B308" s="61">
        <v>44136</v>
      </c>
      <c r="C308" s="48">
        <v>0.00986671</v>
      </c>
      <c r="D308" s="53"/>
      <c r="E308" s="48"/>
    </row>
    <row r="309" spans="2:5" ht="12.75" customHeight="1">
      <c r="B309" s="61">
        <v>44137</v>
      </c>
      <c r="C309" s="48">
        <v>0.00986671</v>
      </c>
      <c r="D309" s="53"/>
      <c r="E309" s="48"/>
    </row>
    <row r="310" spans="2:5" ht="12.75" customHeight="1">
      <c r="B310" s="61">
        <v>44138</v>
      </c>
      <c r="C310" s="48">
        <v>0.00986671</v>
      </c>
      <c r="D310" s="48"/>
      <c r="E310" s="49"/>
    </row>
    <row r="311" spans="2:5" ht="12.75" customHeight="1">
      <c r="B311" s="61">
        <v>44139</v>
      </c>
      <c r="C311" s="48">
        <v>0.00986671</v>
      </c>
      <c r="D311" s="53"/>
      <c r="E311" s="48"/>
    </row>
    <row r="312" spans="2:5" ht="12.75" customHeight="1">
      <c r="B312" s="61">
        <v>44140</v>
      </c>
      <c r="C312" s="48">
        <v>0.00986249</v>
      </c>
      <c r="D312" s="53">
        <v>4.23E-06</v>
      </c>
      <c r="E312" s="48">
        <v>0.00368925</v>
      </c>
    </row>
    <row r="313" spans="2:5" ht="12.75" customHeight="1">
      <c r="B313" s="61">
        <v>44141</v>
      </c>
      <c r="C313" s="48">
        <v>0.00986249</v>
      </c>
      <c r="D313" s="53"/>
      <c r="E313" s="48"/>
    </row>
    <row r="314" spans="2:5" ht="12.75" customHeight="1">
      <c r="B314" s="61">
        <v>44142</v>
      </c>
      <c r="C314" s="48">
        <v>0.00986249</v>
      </c>
      <c r="D314" s="53"/>
      <c r="E314" s="48"/>
    </row>
    <row r="315" spans="2:5" ht="12.75" customHeight="1">
      <c r="B315" s="61">
        <v>44143</v>
      </c>
      <c r="C315" s="48">
        <v>0.00986249</v>
      </c>
      <c r="D315" s="53"/>
      <c r="E315" s="48"/>
    </row>
    <row r="316" spans="2:5" ht="12.75" customHeight="1">
      <c r="B316" s="61">
        <v>44144</v>
      </c>
      <c r="C316" s="48">
        <v>0.00986249</v>
      </c>
      <c r="D316" s="53"/>
      <c r="E316" s="48"/>
    </row>
    <row r="317" spans="2:5" ht="12.75" customHeight="1">
      <c r="B317" s="61">
        <v>44145</v>
      </c>
      <c r="C317" s="48">
        <v>0.00986249</v>
      </c>
      <c r="D317" s="53"/>
      <c r="E317" s="48"/>
    </row>
    <row r="318" spans="2:5" ht="12.75" customHeight="1">
      <c r="B318" s="61">
        <v>44146</v>
      </c>
      <c r="C318" s="48">
        <v>0.00986249</v>
      </c>
      <c r="D318" s="53"/>
      <c r="E318" s="48"/>
    </row>
    <row r="319" spans="2:5" ht="12.75" customHeight="1">
      <c r="B319" s="61">
        <v>44147</v>
      </c>
      <c r="C319" s="48">
        <v>0.00986249</v>
      </c>
      <c r="D319" s="53"/>
      <c r="E319" s="48"/>
    </row>
    <row r="320" spans="2:5" ht="12.75" customHeight="1">
      <c r="B320" s="61">
        <v>44148</v>
      </c>
      <c r="C320" s="48">
        <v>0.00986249</v>
      </c>
      <c r="D320" s="53"/>
      <c r="E320" s="48"/>
    </row>
    <row r="321" spans="2:5" ht="12.75" customHeight="1">
      <c r="B321" s="61">
        <v>44149</v>
      </c>
      <c r="C321" s="48">
        <v>0.00986249</v>
      </c>
      <c r="D321" s="53"/>
      <c r="E321" s="48"/>
    </row>
    <row r="322" spans="2:5" ht="12.75" customHeight="1">
      <c r="B322" s="61">
        <v>44150</v>
      </c>
      <c r="C322" s="48">
        <v>0.00986249</v>
      </c>
      <c r="D322" s="53"/>
      <c r="E322" s="48"/>
    </row>
    <row r="323" spans="2:5" ht="12.75" customHeight="1">
      <c r="B323" s="61">
        <v>44151</v>
      </c>
      <c r="C323" s="48">
        <v>0.00986249</v>
      </c>
      <c r="D323" s="53"/>
      <c r="E323" s="48"/>
    </row>
    <row r="324" spans="2:5" ht="12.75" customHeight="1">
      <c r="B324" s="61">
        <v>44152</v>
      </c>
      <c r="C324" s="48">
        <v>0.00986269</v>
      </c>
      <c r="D324" s="53"/>
      <c r="E324" s="48"/>
    </row>
    <row r="325" spans="2:5" ht="12.75" customHeight="1">
      <c r="B325" s="61">
        <v>44153</v>
      </c>
      <c r="C325" s="48">
        <v>0.00986269</v>
      </c>
      <c r="D325" s="53"/>
      <c r="E325" s="48"/>
    </row>
    <row r="326" spans="2:5" ht="12.75" customHeight="1">
      <c r="B326" s="61">
        <v>44154</v>
      </c>
      <c r="C326" s="48">
        <v>0.00986269</v>
      </c>
      <c r="D326" s="53"/>
      <c r="E326" s="48"/>
    </row>
    <row r="327" spans="2:5" ht="12.75" customHeight="1">
      <c r="B327" s="61">
        <v>44155</v>
      </c>
      <c r="C327" s="48">
        <v>0.00986269</v>
      </c>
      <c r="D327" s="53"/>
      <c r="E327" s="48"/>
    </row>
    <row r="328" spans="2:5" ht="12.75" customHeight="1">
      <c r="B328" s="61">
        <v>44156</v>
      </c>
      <c r="C328" s="48">
        <v>0.00986269</v>
      </c>
      <c r="D328" s="53"/>
      <c r="E328" s="48"/>
    </row>
    <row r="329" spans="2:5" ht="12.75" customHeight="1">
      <c r="B329" s="61">
        <v>44157</v>
      </c>
      <c r="C329" s="48">
        <v>0.00986269</v>
      </c>
      <c r="D329" s="53"/>
      <c r="E329" s="48"/>
    </row>
    <row r="330" spans="2:5" ht="12.75" customHeight="1">
      <c r="B330" s="61">
        <v>44158</v>
      </c>
      <c r="C330" s="48">
        <v>0.00986253</v>
      </c>
      <c r="D330" s="53"/>
      <c r="E330" s="48"/>
    </row>
    <row r="331" spans="2:5" ht="12.75" customHeight="1">
      <c r="B331" s="61">
        <v>44159</v>
      </c>
      <c r="C331" s="48">
        <v>0.00986253</v>
      </c>
      <c r="D331" s="53"/>
      <c r="E331" s="48"/>
    </row>
    <row r="332" spans="2:5" ht="12.75" customHeight="1">
      <c r="B332" s="61">
        <v>44160</v>
      </c>
      <c r="C332" s="48">
        <v>0.00986253</v>
      </c>
      <c r="D332" s="53"/>
      <c r="E332" s="48"/>
    </row>
    <row r="333" spans="2:5" ht="12.75" customHeight="1">
      <c r="B333" s="61">
        <v>44161</v>
      </c>
      <c r="C333" s="48">
        <v>0.00986253</v>
      </c>
      <c r="D333" s="53"/>
      <c r="E333" s="48"/>
    </row>
    <row r="334" spans="2:5" ht="12.75" customHeight="1">
      <c r="B334" s="61">
        <v>44162</v>
      </c>
      <c r="C334" s="48">
        <v>0.00986253</v>
      </c>
      <c r="D334" s="53"/>
      <c r="E334" s="48"/>
    </row>
    <row r="335" spans="2:6" ht="12.75" customHeight="1">
      <c r="B335" s="61">
        <v>44163</v>
      </c>
      <c r="C335" s="48">
        <v>0.00986253</v>
      </c>
      <c r="D335" s="53"/>
      <c r="E335" s="48"/>
      <c r="F335" s="39"/>
    </row>
    <row r="336" spans="2:5" ht="12.75" customHeight="1">
      <c r="B336" s="61">
        <v>44164</v>
      </c>
      <c r="C336" s="54">
        <v>0.00986253</v>
      </c>
      <c r="D336" s="53"/>
      <c r="E336" s="54"/>
    </row>
    <row r="337" spans="2:5" ht="12.75" customHeight="1">
      <c r="B337" s="61">
        <v>44165</v>
      </c>
      <c r="C337" s="54">
        <v>0.00986253</v>
      </c>
      <c r="D337" s="53"/>
      <c r="E337" s="54"/>
    </row>
    <row r="338" spans="2:5" ht="12.75" customHeight="1">
      <c r="B338" s="61">
        <v>44166</v>
      </c>
      <c r="C338" s="54">
        <v>0.00986253</v>
      </c>
      <c r="D338" s="53"/>
      <c r="E338" s="54"/>
    </row>
    <row r="339" spans="2:5" ht="12.75" customHeight="1">
      <c r="B339" s="61">
        <v>44167</v>
      </c>
      <c r="C339" s="54">
        <v>0.00986253</v>
      </c>
      <c r="D339" s="53"/>
      <c r="E339" s="54"/>
    </row>
    <row r="340" spans="2:5" ht="12.75" customHeight="1">
      <c r="B340" s="61">
        <v>44168</v>
      </c>
      <c r="C340" s="54">
        <v>0.00986253</v>
      </c>
      <c r="D340" s="53"/>
      <c r="E340" s="54"/>
    </row>
    <row r="341" spans="2:5" ht="12.75" customHeight="1">
      <c r="B341" s="61">
        <v>44169</v>
      </c>
      <c r="C341" s="54">
        <v>0.00985887</v>
      </c>
      <c r="D341" s="53">
        <v>3.32E-06</v>
      </c>
      <c r="E341" s="54">
        <v>0.00339863</v>
      </c>
    </row>
    <row r="342" spans="2:5" ht="12.75" customHeight="1">
      <c r="B342" s="61">
        <v>44170</v>
      </c>
      <c r="C342" s="54">
        <v>0.00985887</v>
      </c>
      <c r="D342" s="53"/>
      <c r="E342" s="54"/>
    </row>
    <row r="343" spans="2:5" ht="12.75" customHeight="1">
      <c r="B343" s="61">
        <v>44171</v>
      </c>
      <c r="C343" s="54">
        <v>0.00985887</v>
      </c>
      <c r="D343" s="53"/>
      <c r="E343" s="54"/>
    </row>
    <row r="344" spans="2:5" ht="12.75" customHeight="1">
      <c r="B344" s="61">
        <v>44172</v>
      </c>
      <c r="C344" s="54">
        <v>0.00985887</v>
      </c>
      <c r="D344" s="53"/>
      <c r="E344" s="54"/>
    </row>
    <row r="345" spans="2:5" ht="12.75" customHeight="1">
      <c r="B345" s="61">
        <v>44173</v>
      </c>
      <c r="C345" s="54">
        <v>0.00985887</v>
      </c>
      <c r="D345" s="53"/>
      <c r="E345" s="54"/>
    </row>
    <row r="346" spans="2:7" ht="12.75" customHeight="1">
      <c r="B346" s="61">
        <v>44174</v>
      </c>
      <c r="C346" s="54">
        <v>0.00985887</v>
      </c>
      <c r="D346" s="53"/>
      <c r="E346" s="54"/>
      <c r="F346" s="44"/>
      <c r="G346" s="2"/>
    </row>
    <row r="347" spans="2:5" ht="12.75" customHeight="1">
      <c r="B347" s="61">
        <v>44175</v>
      </c>
      <c r="C347" s="54">
        <v>0.00985887</v>
      </c>
      <c r="D347" s="53"/>
      <c r="E347" s="54"/>
    </row>
    <row r="348" spans="2:5" ht="12.75" customHeight="1">
      <c r="B348" s="61">
        <v>44176</v>
      </c>
      <c r="C348" s="54">
        <v>0.00985877</v>
      </c>
      <c r="D348" s="53"/>
      <c r="E348" s="54"/>
    </row>
    <row r="349" spans="2:5" ht="12.75" customHeight="1">
      <c r="B349" s="61">
        <v>44177</v>
      </c>
      <c r="C349" s="54">
        <v>0.00985877</v>
      </c>
      <c r="D349" s="53"/>
      <c r="E349" s="54"/>
    </row>
    <row r="350" spans="2:5" ht="12.75" customHeight="1">
      <c r="B350" s="61">
        <v>44178</v>
      </c>
      <c r="C350" s="54">
        <v>0.00985877</v>
      </c>
      <c r="D350" s="53"/>
      <c r="E350" s="54"/>
    </row>
    <row r="351" spans="2:5" ht="12.75" customHeight="1">
      <c r="B351" s="61">
        <v>44179</v>
      </c>
      <c r="C351" s="54">
        <v>0.00985877</v>
      </c>
      <c r="D351" s="53"/>
      <c r="E351" s="54"/>
    </row>
    <row r="352" spans="2:5" ht="12.75" customHeight="1">
      <c r="B352" s="61">
        <v>44180</v>
      </c>
      <c r="C352" s="54">
        <v>0.00985877</v>
      </c>
      <c r="D352" s="53"/>
      <c r="E352" s="54"/>
    </row>
    <row r="353" spans="2:5" ht="12.75" customHeight="1">
      <c r="B353" s="61">
        <v>44181</v>
      </c>
      <c r="C353" s="54">
        <v>0.00985877</v>
      </c>
      <c r="D353" s="53"/>
      <c r="E353" s="54"/>
    </row>
    <row r="354" spans="2:5" ht="12.75" customHeight="1">
      <c r="B354" s="61">
        <v>44182</v>
      </c>
      <c r="C354" s="54">
        <v>0.00985877</v>
      </c>
      <c r="D354" s="53"/>
      <c r="E354" s="54"/>
    </row>
    <row r="355" spans="2:5" ht="12.75" customHeight="1">
      <c r="B355" s="61">
        <v>44183</v>
      </c>
      <c r="C355" s="54">
        <v>0.00985877</v>
      </c>
      <c r="D355" s="53"/>
      <c r="E355" s="54"/>
    </row>
    <row r="356" spans="2:5" ht="12.75" customHeight="1">
      <c r="B356" s="61">
        <v>44184</v>
      </c>
      <c r="C356" s="54">
        <v>0.00985877</v>
      </c>
      <c r="D356" s="53"/>
      <c r="E356" s="54"/>
    </row>
    <row r="357" spans="2:5" ht="12.75" customHeight="1">
      <c r="B357" s="61">
        <v>44185</v>
      </c>
      <c r="C357" s="54">
        <v>0.00985877</v>
      </c>
      <c r="D357" s="53"/>
      <c r="E357" s="54"/>
    </row>
    <row r="358" spans="2:5" ht="12.75" customHeight="1">
      <c r="B358" s="61">
        <v>44186</v>
      </c>
      <c r="C358" s="54">
        <v>0.00985877</v>
      </c>
      <c r="D358" s="53"/>
      <c r="E358" s="54"/>
    </row>
    <row r="359" spans="2:5" ht="12.75" customHeight="1">
      <c r="B359" s="61">
        <v>44187</v>
      </c>
      <c r="C359" s="54">
        <v>0.00985857</v>
      </c>
      <c r="D359" s="53"/>
      <c r="E359" s="54"/>
    </row>
    <row r="360" spans="2:5" ht="12.75" customHeight="1">
      <c r="B360" s="61">
        <v>44188</v>
      </c>
      <c r="C360" s="54">
        <v>0.00985857</v>
      </c>
      <c r="D360" s="53"/>
      <c r="E360" s="54"/>
    </row>
    <row r="361" spans="2:5" ht="12.75" customHeight="1">
      <c r="B361" s="61">
        <v>44189</v>
      </c>
      <c r="C361" s="54">
        <v>0.00985857</v>
      </c>
      <c r="D361" s="53"/>
      <c r="E361" s="54"/>
    </row>
    <row r="362" spans="2:5" ht="12.75" customHeight="1">
      <c r="B362" s="61">
        <v>44190</v>
      </c>
      <c r="C362" s="54">
        <v>0.00985857</v>
      </c>
      <c r="D362" s="53"/>
      <c r="E362" s="54"/>
    </row>
    <row r="363" spans="2:5" ht="12.75" customHeight="1">
      <c r="B363" s="61">
        <v>44191</v>
      </c>
      <c r="C363" s="54">
        <v>0.00985857</v>
      </c>
      <c r="D363" s="53"/>
      <c r="E363" s="54"/>
    </row>
    <row r="364" spans="2:5" ht="12.75" customHeight="1">
      <c r="B364" s="61">
        <v>44192</v>
      </c>
      <c r="C364" s="54">
        <v>0.00985857</v>
      </c>
      <c r="D364" s="53"/>
      <c r="E364" s="54"/>
    </row>
    <row r="365" spans="2:5" ht="12.75" customHeight="1">
      <c r="B365" s="61">
        <v>44193</v>
      </c>
      <c r="C365" s="54">
        <v>0.00985857</v>
      </c>
      <c r="D365" s="53"/>
      <c r="E365" s="54"/>
    </row>
    <row r="366" spans="2:5" ht="12.75" customHeight="1">
      <c r="B366" s="61">
        <v>44194</v>
      </c>
      <c r="C366" s="54">
        <v>0.00985857</v>
      </c>
      <c r="D366" s="53"/>
      <c r="E366" s="54"/>
    </row>
    <row r="367" spans="2:5" ht="12.75" customHeight="1">
      <c r="B367" s="61">
        <v>44195</v>
      </c>
      <c r="C367" s="54">
        <v>0.00985857</v>
      </c>
      <c r="D367" s="53"/>
      <c r="E367" s="54"/>
    </row>
    <row r="368" spans="2:3" ht="12.75" customHeight="1">
      <c r="B368" s="61">
        <v>44196</v>
      </c>
      <c r="C368" s="54">
        <v>0.00985857</v>
      </c>
    </row>
    <row r="369" spans="3:5" ht="12.75" customHeight="1">
      <c r="C369" s="1"/>
      <c r="D369" s="1"/>
      <c r="E369" s="1"/>
    </row>
    <row r="370" spans="3:5" ht="12.75" customHeight="1" thickBot="1">
      <c r="C370" s="59" t="s">
        <v>28</v>
      </c>
      <c r="D370" s="60">
        <f>SUM(D3:D368)</f>
        <v>4.727E-05</v>
      </c>
      <c r="E370" s="60">
        <f>SUM(E3:F368)</f>
        <v>0.0412265</v>
      </c>
    </row>
    <row r="371" spans="3:5" ht="12.75" customHeight="1" thickTop="1">
      <c r="C371" s="1"/>
      <c r="D371" s="1"/>
      <c r="E371" s="1"/>
    </row>
    <row r="372" spans="3:5" ht="12.75" customHeight="1">
      <c r="C372" s="1"/>
      <c r="D372" s="1"/>
      <c r="E372" s="1"/>
    </row>
    <row r="373" spans="3:5" ht="12.75" customHeight="1">
      <c r="C373" s="1"/>
      <c r="D373" s="1"/>
      <c r="E373" s="1"/>
    </row>
    <row r="374" spans="3:5" ht="12">
      <c r="C374" s="1"/>
      <c r="D374" s="1"/>
      <c r="E374" s="1"/>
    </row>
  </sheetData>
  <sheetProtection/>
  <printOptions/>
  <pageMargins left="0.75" right="0.77" top="1" bottom="1" header="0.5" footer="0.5"/>
  <pageSetup fitToHeight="8" fitToWidth="1" horizontalDpi="600" verticalDpi="600" orientation="portrait" scale="95" r:id="rId1"/>
  <rowBreaks count="1" manualBreakCount="1">
    <brk id="324" max="9" man="1"/>
  </rowBreaks>
</worksheet>
</file>

<file path=xl/worksheets/sheet3.xml><?xml version="1.0" encoding="utf-8"?>
<worksheet xmlns="http://schemas.openxmlformats.org/spreadsheetml/2006/main" xmlns:r="http://schemas.openxmlformats.org/officeDocument/2006/relationships">
  <dimension ref="B2:J57"/>
  <sheetViews>
    <sheetView tabSelected="1" zoomScalePageLayoutView="0" workbookViewId="0" topLeftCell="A33">
      <selection activeCell="C48" sqref="C48"/>
    </sheetView>
  </sheetViews>
  <sheetFormatPr defaultColWidth="9.140625" defaultRowHeight="12.75"/>
  <cols>
    <col min="1" max="1" width="1.8515625" style="0" customWidth="1"/>
    <col min="2" max="2" width="13.00390625" style="0" customWidth="1"/>
    <col min="3" max="3" width="23.7109375" style="0" customWidth="1"/>
    <col min="4" max="4" width="9.7109375" style="0" customWidth="1"/>
    <col min="5" max="5" width="14.7109375" style="0" customWidth="1"/>
    <col min="6" max="6" width="9.57421875" style="0" customWidth="1"/>
    <col min="7" max="7" width="12.57421875" style="0" customWidth="1"/>
    <col min="8" max="8" width="20.140625" style="0" customWidth="1"/>
    <col min="9" max="9" width="3.8515625" style="0" customWidth="1"/>
  </cols>
  <sheetData>
    <row r="2" spans="2:9" ht="64.5" customHeight="1">
      <c r="B2" s="62" t="s">
        <v>18</v>
      </c>
      <c r="C2" s="62"/>
      <c r="D2" s="62"/>
      <c r="E2" s="62"/>
      <c r="F2" s="62"/>
      <c r="G2" s="62"/>
      <c r="H2" s="62"/>
      <c r="I2" s="62"/>
    </row>
    <row r="3" spans="2:9" ht="13.5">
      <c r="B3" s="58"/>
      <c r="C3" s="58"/>
      <c r="D3" s="58"/>
      <c r="E3" s="58"/>
      <c r="F3" s="58"/>
      <c r="G3" s="58"/>
      <c r="H3" s="58"/>
      <c r="I3" s="58"/>
    </row>
    <row r="4" spans="2:9" ht="12.75" customHeight="1">
      <c r="B4" s="15"/>
      <c r="C4" s="15"/>
      <c r="D4" s="15"/>
      <c r="E4" s="15"/>
      <c r="F4" s="15"/>
      <c r="G4" s="15"/>
      <c r="H4" s="15"/>
      <c r="I4" s="15"/>
    </row>
    <row r="5" spans="2:9" ht="45" customHeight="1">
      <c r="B5" s="62" t="s">
        <v>29</v>
      </c>
      <c r="C5" s="62"/>
      <c r="D5" s="62"/>
      <c r="E5" s="62"/>
      <c r="F5" s="62"/>
      <c r="G5" s="62"/>
      <c r="H5" s="62"/>
      <c r="I5" s="62"/>
    </row>
    <row r="6" spans="2:9" ht="12">
      <c r="B6" s="63"/>
      <c r="C6" s="63"/>
      <c r="D6" s="63"/>
      <c r="E6" s="63"/>
      <c r="F6" s="63"/>
      <c r="G6" s="63"/>
      <c r="H6" s="63"/>
      <c r="I6" s="63"/>
    </row>
    <row r="8" spans="2:9" ht="15.75" customHeight="1">
      <c r="B8" s="17" t="s">
        <v>3</v>
      </c>
      <c r="C8" s="62" t="s">
        <v>11</v>
      </c>
      <c r="D8" s="62"/>
      <c r="E8" s="62"/>
      <c r="F8" s="62"/>
      <c r="G8" s="62"/>
      <c r="H8" s="62"/>
      <c r="I8" s="62"/>
    </row>
    <row r="10" spans="3:9" ht="40.5" customHeight="1">
      <c r="C10" s="64" t="s">
        <v>30</v>
      </c>
      <c r="D10" s="65"/>
      <c r="E10" s="65"/>
      <c r="F10" s="65"/>
      <c r="G10" s="65"/>
      <c r="H10" s="65"/>
      <c r="I10" s="65"/>
    </row>
    <row r="12" spans="3:9" ht="57" customHeight="1">
      <c r="C12" s="64" t="s">
        <v>31</v>
      </c>
      <c r="D12" s="65"/>
      <c r="E12" s="65"/>
      <c r="F12" s="65"/>
      <c r="G12" s="65"/>
      <c r="H12" s="65"/>
      <c r="I12" s="65"/>
    </row>
    <row r="13" spans="3:9" ht="13.5" customHeight="1">
      <c r="C13" s="55"/>
      <c r="D13" s="56"/>
      <c r="E13" s="56"/>
      <c r="F13" s="56"/>
      <c r="G13" s="56"/>
      <c r="H13" s="56"/>
      <c r="I13" s="56"/>
    </row>
    <row r="15" spans="2:9" ht="28.5" customHeight="1">
      <c r="B15" s="18" t="s">
        <v>32</v>
      </c>
      <c r="C15" s="62" t="s">
        <v>33</v>
      </c>
      <c r="D15" s="62"/>
      <c r="E15" s="62"/>
      <c r="F15" s="62"/>
      <c r="G15" s="62"/>
      <c r="H15" s="62"/>
      <c r="I15" s="62"/>
    </row>
    <row r="17" spans="3:9" ht="40.5" customHeight="1">
      <c r="C17" s="64" t="s">
        <v>48</v>
      </c>
      <c r="D17" s="65"/>
      <c r="E17" s="65"/>
      <c r="F17" s="65"/>
      <c r="G17" s="65"/>
      <c r="H17" s="65"/>
      <c r="I17" s="65"/>
    </row>
    <row r="19" spans="3:9" ht="55.5" customHeight="1">
      <c r="C19" s="64" t="s">
        <v>50</v>
      </c>
      <c r="D19" s="65"/>
      <c r="E19" s="65"/>
      <c r="F19" s="65"/>
      <c r="G19" s="65"/>
      <c r="H19" s="65"/>
      <c r="I19" s="65"/>
    </row>
    <row r="22" spans="2:9" ht="12.75" customHeight="1">
      <c r="B22" s="18" t="s">
        <v>34</v>
      </c>
      <c r="C22" s="62" t="s">
        <v>35</v>
      </c>
      <c r="D22" s="62"/>
      <c r="E22" s="62"/>
      <c r="F22" s="62"/>
      <c r="G22" s="62"/>
      <c r="H22" s="62"/>
      <c r="I22" s="62"/>
    </row>
    <row r="23" ht="12">
      <c r="E23" s="19"/>
    </row>
    <row r="24" spans="3:10" ht="12">
      <c r="C24" s="20" t="s">
        <v>36</v>
      </c>
      <c r="D24" s="20"/>
      <c r="E24" s="21">
        <f>ROUND(('2020 Gross Proceeds File'!D370-'2020 Gross Proceeds File'!D9)*200,5)</f>
        <v>0.00867</v>
      </c>
      <c r="F24" s="19"/>
      <c r="H24" s="19"/>
      <c r="I24" s="22"/>
      <c r="J24" s="19"/>
    </row>
    <row r="25" spans="5:10" ht="10.5" customHeight="1">
      <c r="E25" s="23" t="s">
        <v>4</v>
      </c>
      <c r="F25" s="43">
        <v>1924</v>
      </c>
      <c r="H25" s="19"/>
      <c r="I25" s="22"/>
      <c r="J25" s="19"/>
    </row>
    <row r="26" spans="3:10" ht="12">
      <c r="C26" s="2" t="s">
        <v>22</v>
      </c>
      <c r="D26" s="2"/>
      <c r="E26" s="57">
        <f>ROUND('2020 Gross Proceeds File'!C16*200,6)</f>
        <v>1.9808</v>
      </c>
      <c r="F26" s="19"/>
      <c r="H26" s="19"/>
      <c r="I26" s="24"/>
      <c r="J26" s="19"/>
    </row>
    <row r="27" spans="3:5" ht="12">
      <c r="C27" s="2"/>
      <c r="D27" s="2"/>
      <c r="E27" s="19"/>
    </row>
    <row r="28" spans="3:5" ht="12">
      <c r="C28" s="2" t="s">
        <v>12</v>
      </c>
      <c r="D28" s="2"/>
      <c r="E28" s="25">
        <f>E24/E26*F25</f>
        <v>8.421385298869145</v>
      </c>
    </row>
    <row r="29" spans="3:5" ht="12">
      <c r="C29" s="2"/>
      <c r="D29" s="2"/>
      <c r="E29" s="25"/>
    </row>
    <row r="30" spans="3:5" ht="29.25" customHeight="1">
      <c r="C30" s="2"/>
      <c r="D30" s="2"/>
      <c r="E30" s="25"/>
    </row>
    <row r="31" spans="2:9" ht="28.5" customHeight="1">
      <c r="B31" s="18" t="s">
        <v>38</v>
      </c>
      <c r="C31" s="62" t="s">
        <v>37</v>
      </c>
      <c r="D31" s="62"/>
      <c r="E31" s="62"/>
      <c r="F31" s="62"/>
      <c r="G31" s="62"/>
      <c r="H31" s="62"/>
      <c r="I31" s="62"/>
    </row>
    <row r="33" spans="3:9" ht="65.25" customHeight="1">
      <c r="C33" s="64" t="s">
        <v>49</v>
      </c>
      <c r="D33" s="65"/>
      <c r="E33" s="65"/>
      <c r="F33" s="65"/>
      <c r="G33" s="65"/>
      <c r="H33" s="65"/>
      <c r="I33" s="65"/>
    </row>
    <row r="35" spans="3:7" ht="12.75">
      <c r="C35" s="2" t="s">
        <v>39</v>
      </c>
      <c r="D35" s="17"/>
      <c r="G35" s="26">
        <f>ROUND((('2020 Gross Proceeds File'!E370-'2020 Gross Proceeds File'!E9)*200),2)</f>
        <v>7.47</v>
      </c>
    </row>
    <row r="36" spans="3:7" ht="12.75">
      <c r="C36" s="2" t="s">
        <v>13</v>
      </c>
      <c r="D36" s="17"/>
      <c r="G36" s="27">
        <f>E28</f>
        <v>8.421385298869145</v>
      </c>
    </row>
    <row r="37" spans="3:7" s="2" customFormat="1" ht="12.75">
      <c r="C37" s="17" t="s">
        <v>47</v>
      </c>
      <c r="D37" s="17"/>
      <c r="E37" s="17"/>
      <c r="F37" s="17"/>
      <c r="G37" s="45">
        <f>(G35-G36)</f>
        <v>-0.9513852988691456</v>
      </c>
    </row>
    <row r="38" spans="3:4" s="2" customFormat="1" ht="12">
      <c r="C38" s="5" t="s">
        <v>52</v>
      </c>
      <c r="D38" s="5"/>
    </row>
    <row r="39" spans="3:4" s="2" customFormat="1" ht="12">
      <c r="C39" s="5"/>
      <c r="D39" s="5"/>
    </row>
    <row r="42" spans="2:8" ht="15.75" customHeight="1">
      <c r="B42" s="18" t="s">
        <v>5</v>
      </c>
      <c r="C42" s="62" t="s">
        <v>21</v>
      </c>
      <c r="D42" s="62"/>
      <c r="E42" s="62"/>
      <c r="F42" s="62"/>
      <c r="G42" s="62"/>
      <c r="H42" s="62"/>
    </row>
    <row r="44" spans="3:8" ht="12">
      <c r="C44" s="2" t="s">
        <v>40</v>
      </c>
      <c r="D44" s="2"/>
      <c r="H44" s="28">
        <f>E26</f>
        <v>1.9808</v>
      </c>
    </row>
    <row r="45" spans="3:8" ht="12.75" customHeight="1">
      <c r="C45" s="64" t="s">
        <v>41</v>
      </c>
      <c r="D45" s="64"/>
      <c r="E45" s="64"/>
      <c r="H45" s="28">
        <f>E24</f>
        <v>0.00867</v>
      </c>
    </row>
    <row r="46" spans="3:8" ht="12">
      <c r="C46" s="2" t="s">
        <v>42</v>
      </c>
      <c r="D46" s="2"/>
      <c r="H46" s="29">
        <f>H44-H45</f>
        <v>1.97213</v>
      </c>
    </row>
    <row r="47" spans="3:4" ht="12">
      <c r="C47" s="2"/>
      <c r="D47" s="2"/>
    </row>
    <row r="48" spans="3:8" ht="12">
      <c r="C48" s="2" t="s">
        <v>43</v>
      </c>
      <c r="D48" s="2"/>
      <c r="H48" s="30">
        <f>+F25</f>
        <v>1924</v>
      </c>
    </row>
    <row r="49" spans="3:8" ht="12.75" customHeight="1">
      <c r="C49" s="64" t="s">
        <v>44</v>
      </c>
      <c r="D49" s="64"/>
      <c r="E49" s="64"/>
      <c r="H49" s="27">
        <f>+E28</f>
        <v>8.421385298869145</v>
      </c>
    </row>
    <row r="50" spans="3:8" ht="12">
      <c r="C50" s="2" t="s">
        <v>45</v>
      </c>
      <c r="D50" s="2"/>
      <c r="H50" s="31">
        <f>H48-H49</f>
        <v>1915.5786147011308</v>
      </c>
    </row>
    <row r="51" spans="3:7" ht="12">
      <c r="C51" s="2"/>
      <c r="D51" s="2"/>
      <c r="G51" s="32"/>
    </row>
    <row r="52" spans="3:4" ht="12">
      <c r="C52" s="2"/>
      <c r="D52" s="2"/>
    </row>
    <row r="53" spans="2:8" ht="30.75" customHeight="1">
      <c r="B53" s="64" t="s">
        <v>46</v>
      </c>
      <c r="C53" s="65"/>
      <c r="D53" s="65"/>
      <c r="E53" s="65"/>
      <c r="F53" s="65"/>
      <c r="G53" s="65"/>
      <c r="H53" s="65"/>
    </row>
    <row r="55" spans="2:8" ht="56.25" customHeight="1">
      <c r="B55" s="64" t="s">
        <v>20</v>
      </c>
      <c r="C55" s="65"/>
      <c r="D55" s="65"/>
      <c r="E55" s="65"/>
      <c r="F55" s="65"/>
      <c r="G55" s="65"/>
      <c r="H55" s="65"/>
    </row>
    <row r="57" spans="2:8" ht="125.25" customHeight="1">
      <c r="B57" s="66" t="s">
        <v>51</v>
      </c>
      <c r="C57" s="66"/>
      <c r="D57" s="66"/>
      <c r="E57" s="66"/>
      <c r="F57" s="66"/>
      <c r="G57" s="66"/>
      <c r="H57" s="66"/>
    </row>
  </sheetData>
  <sheetProtection/>
  <mergeCells count="17">
    <mergeCell ref="C45:E45"/>
    <mergeCell ref="C49:E49"/>
    <mergeCell ref="B53:H53"/>
    <mergeCell ref="C15:I15"/>
    <mergeCell ref="C17:I17"/>
    <mergeCell ref="C19:I19"/>
    <mergeCell ref="C22:I22"/>
    <mergeCell ref="B2:I2"/>
    <mergeCell ref="B5:I6"/>
    <mergeCell ref="C8:I8"/>
    <mergeCell ref="C10:I10"/>
    <mergeCell ref="C12:I12"/>
    <mergeCell ref="B57:H57"/>
    <mergeCell ref="C31:I31"/>
    <mergeCell ref="C33:I33"/>
    <mergeCell ref="B55:H55"/>
    <mergeCell ref="C42:H42"/>
  </mergeCells>
  <printOptions/>
  <pageMargins left="0.75" right="0.77" top="0.5" bottom="0.5" header="0.5" footer="0.5"/>
  <pageSetup horizontalDpi="600" verticalDpi="600" orientation="portrait" scale="75" r:id="rId1"/>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Bank of New York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BONY</dc:creator>
  <cp:keywords/>
  <dc:description/>
  <cp:lastModifiedBy>Copeland, Christine</cp:lastModifiedBy>
  <cp:lastPrinted>2020-01-28T13:25:58Z</cp:lastPrinted>
  <dcterms:created xsi:type="dcterms:W3CDTF">2008-02-08T14:23:25Z</dcterms:created>
  <dcterms:modified xsi:type="dcterms:W3CDTF">2021-01-15T13:08:46Z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781dfe3-6600-4878-ab62-89c56005e52a_Enabled">
    <vt:lpwstr>true</vt:lpwstr>
  </property>
  <property fmtid="{D5CDD505-2E9C-101B-9397-08002B2CF9AE}" pid="3" name="MSIP_Label_5781dfe3-6600-4878-ab62-89c56005e52a_SetDate">
    <vt:lpwstr>2021-01-12T13:56:12Z</vt:lpwstr>
  </property>
  <property fmtid="{D5CDD505-2E9C-101B-9397-08002B2CF9AE}" pid="4" name="MSIP_Label_5781dfe3-6600-4878-ab62-89c56005e52a_Method">
    <vt:lpwstr>Privileged</vt:lpwstr>
  </property>
  <property fmtid="{D5CDD505-2E9C-101B-9397-08002B2CF9AE}" pid="5" name="MSIP_Label_5781dfe3-6600-4878-ab62-89c56005e52a_Name">
    <vt:lpwstr>Confidential</vt:lpwstr>
  </property>
  <property fmtid="{D5CDD505-2E9C-101B-9397-08002B2CF9AE}" pid="6" name="MSIP_Label_5781dfe3-6600-4878-ab62-89c56005e52a_SiteId">
    <vt:lpwstr>106bdeea-f616-4dfc-bc1d-6cbbf45e2011</vt:lpwstr>
  </property>
  <property fmtid="{D5CDD505-2E9C-101B-9397-08002B2CF9AE}" pid="7" name="MSIP_Label_5781dfe3-6600-4878-ab62-89c56005e52a_ActionId">
    <vt:lpwstr>5a39a6ee-8597-40ba-9a0d-b153bfef5fa8</vt:lpwstr>
  </property>
  <property fmtid="{D5CDD505-2E9C-101B-9397-08002B2CF9AE}" pid="8" name="MSIP_Label_5781dfe3-6600-4878-ab62-89c56005e52a_ContentBits">
    <vt:lpwstr>0</vt:lpwstr>
  </property>
</Properties>
</file>